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16800" windowHeight="12030"/>
  </bookViews>
  <sheets>
    <sheet name="3" sheetId="1" r:id="rId1"/>
    <sheet name="3.1." sheetId="2" r:id="rId2"/>
    <sheet name="3.2." sheetId="3" r:id="rId3"/>
    <sheet name="3.3." sheetId="4" r:id="rId4"/>
    <sheet name="3.4." sheetId="5" r:id="rId5"/>
    <sheet name="3.5." sheetId="6" r:id="rId6"/>
    <sheet name="3.6." sheetId="7" r:id="rId7"/>
    <sheet name="3.7." sheetId="8" r:id="rId8"/>
    <sheet name="3.8." sheetId="9" r:id="rId9"/>
    <sheet name="3.9." sheetId="10" r:id="rId10"/>
    <sheet name="3.10." sheetId="11" r:id="rId11"/>
    <sheet name="3.11" sheetId="12" r:id="rId12"/>
  </sheets>
  <definedNames>
    <definedName name="_xlnm.Print_Area" localSheetId="0">'3'!$A$1:$G$36</definedName>
  </definedNames>
  <calcPr calcId="145621"/>
</workbook>
</file>

<file path=xl/calcChain.xml><?xml version="1.0" encoding="utf-8"?>
<calcChain xmlns="http://schemas.openxmlformats.org/spreadsheetml/2006/main">
  <c r="F9" i="3" l="1"/>
  <c r="F7" i="3"/>
  <c r="H28" i="1"/>
  <c r="F16" i="8"/>
  <c r="I28" i="1" l="1"/>
  <c r="F6" i="2"/>
  <c r="D15" i="9" l="1"/>
  <c r="F6" i="9"/>
  <c r="F9" i="9" s="1"/>
  <c r="G10" i="9" s="1"/>
  <c r="G19" i="9" s="1"/>
  <c r="D16" i="3"/>
  <c r="F10" i="3"/>
  <c r="G11" i="3" s="1"/>
  <c r="G20" i="3" s="1"/>
  <c r="D12" i="5"/>
  <c r="D15" i="12"/>
  <c r="F9" i="12"/>
  <c r="G10" i="12" s="1"/>
  <c r="G19" i="12" s="1"/>
  <c r="D13" i="11" l="1"/>
  <c r="F7" i="11"/>
  <c r="G8" i="11" s="1"/>
  <c r="G17" i="11" s="1"/>
  <c r="D22" i="8" l="1"/>
  <c r="G17" i="8"/>
  <c r="G26" i="8" s="1"/>
  <c r="D18" i="6" l="1"/>
  <c r="C16" i="10"/>
  <c r="F17" i="10" s="1"/>
  <c r="F8" i="10"/>
  <c r="F9" i="10" s="1"/>
  <c r="G10" i="10" s="1"/>
  <c r="G20" i="10" s="1"/>
  <c r="D14" i="7" l="1"/>
  <c r="F8" i="7"/>
  <c r="G9" i="7" s="1"/>
  <c r="G18" i="7" s="1"/>
  <c r="D15" i="4"/>
  <c r="F16" i="4" s="1"/>
  <c r="F8" i="4"/>
  <c r="F7" i="4"/>
  <c r="F6" i="4"/>
  <c r="F9" i="4" s="1"/>
  <c r="G10" i="4" s="1"/>
  <c r="G20" i="4" s="1"/>
  <c r="F9" i="2"/>
  <c r="G10" i="2" s="1"/>
  <c r="G20" i="2" s="1"/>
  <c r="F16" i="1" l="1"/>
  <c r="F15" i="1"/>
  <c r="F10" i="1"/>
  <c r="F9" i="1"/>
  <c r="F8" i="1" l="1"/>
  <c r="F22" i="1"/>
  <c r="F21" i="1"/>
  <c r="F20" i="1"/>
  <c r="F19" i="1"/>
  <c r="F18" i="1"/>
  <c r="F23" i="1" l="1"/>
  <c r="G23" i="1" s="1"/>
  <c r="G28" i="1" s="1"/>
</calcChain>
</file>

<file path=xl/sharedStrings.xml><?xml version="1.0" encoding="utf-8"?>
<sst xmlns="http://schemas.openxmlformats.org/spreadsheetml/2006/main" count="478" uniqueCount="156">
  <si>
    <t>Таблица  № 3</t>
  </si>
  <si>
    <t xml:space="preserve">Критерий 1 - Степень достижения целей и решения задач государственной программы </t>
  </si>
  <si>
    <t xml:space="preserve">Наименование индикатора (показателя) </t>
  </si>
  <si>
    <t>ед.изм</t>
  </si>
  <si>
    <t xml:space="preserve"> Pi -плановое значение индикатора (показателя) </t>
  </si>
  <si>
    <t>**) 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</si>
  <si>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 xml:space="preserve">                                   m
Cel = (1 / m) x SUM (Si),
                                  i=1
</t>
  </si>
  <si>
    <t>Годовой объем ввода жилья</t>
  </si>
  <si>
    <t>тыс. кв. м общей площади жилья</t>
  </si>
  <si>
    <t>Доля семей, желающих улучшить свои жилищные условия, обеспеченных доступным и комфортным жильем</t>
  </si>
  <si>
    <t>%, нарастающим итогом</t>
  </si>
  <si>
    <t>Снижение средней стоимости одного квадратного метра жилья на первичном рынке с учетом индекса-дефлятора на соответствующий год по виду экономической деятельности "строительство"</t>
  </si>
  <si>
    <t>в % к уровню 2012 года</t>
  </si>
  <si>
    <t>лет</t>
  </si>
  <si>
    <t>Количество молодых семей, улучшивших жилищные условия (в том числе с использованием заемных средств) при использовании государственной поддержки</t>
  </si>
  <si>
    <t>кол-во семей</t>
  </si>
  <si>
    <t>%</t>
  </si>
  <si>
    <t>Количество граждан, переселенных из аварийного жилищного фонда</t>
  </si>
  <si>
    <t>чел.</t>
  </si>
  <si>
    <t>Количество семей, улучшивших жилищные условия с помощью предоставленных ипотечных жилищных кредитов (займов)</t>
  </si>
  <si>
    <t>семей</t>
  </si>
  <si>
    <t>Обеспеченность населения жильем</t>
  </si>
  <si>
    <t>кв. м общей площади жилья на одного чел.</t>
  </si>
  <si>
    <t>кол-во жилых ед. на 1000 чел. населения</t>
  </si>
  <si>
    <t>Доля земельных участков, предоставленных для жилищного строительства органами государственной власти Калужской области, органами местного самоуправления или находящихся в частной собственности, обеспеченных инженерной инфраструктурой</t>
  </si>
  <si>
    <t>Удельный вес проб воды, отбор которых произведен из водопроводной сети и которые не отвечают гигиеническим нормативам по санитарно-химическим показателям</t>
  </si>
  <si>
    <t>Обеспеченность населения централизованными услугами водоснабжения</t>
  </si>
  <si>
    <t>Обеспеченность населения централизованными услугами водоотведения</t>
  </si>
  <si>
    <t>Уровень газификации  Калужской области природным газом</t>
  </si>
  <si>
    <t>Количество товариществ собственников жилья</t>
  </si>
  <si>
    <t>Cel - оценка степени достижения цели, решения задачи государственной программы (подпрограммы)</t>
  </si>
  <si>
    <t xml:space="preserve">Примечание:  **) В случае превышения 100% выполнения планового значения индикатора (показателя) указывается значение равным 100%.
</t>
  </si>
  <si>
    <t>Градации оценки эффективности реализации государственной программы Калужской области (подпрограммы)</t>
  </si>
  <si>
    <t>Виды результатов оценки</t>
  </si>
  <si>
    <t>Границы диапазона оценки</t>
  </si>
  <si>
    <t>Высокий уровень эффективности</t>
  </si>
  <si>
    <t>95% и более</t>
  </si>
  <si>
    <t>Удовлетворительный уровень эффективности</t>
  </si>
  <si>
    <t>от 80% до 95%</t>
  </si>
  <si>
    <t>Неудовлетворительный уровень эффективности</t>
  </si>
  <si>
    <t>менее 80%</t>
  </si>
  <si>
    <t>Коэффициент доступности жилья (соотношение средней рыночной стоимости стандартной квартиры общей площадью 54 кв. метра и среднего годового совокупного денежного дохода семьи, состоящей из 3-х человек)</t>
  </si>
  <si>
    <t>Объем предоставленных ипотечных кредитов</t>
  </si>
  <si>
    <t xml:space="preserve">Расчет оценки эффективности реализации государственной программы Калужской области "Обеспечение  доступным и комфортным жильем и коммунальными услугами населения Калужской области"  в 2017 году *) </t>
  </si>
  <si>
    <t>ед.</t>
  </si>
  <si>
    <t xml:space="preserve">Комплексная оценка эффективности реализации государственной программы </t>
  </si>
  <si>
    <t xml:space="preserve">Примечание: *) Расчет оценки эффективности реализации проводится в целом по государственной программе и по каждой подпрограмме </t>
  </si>
  <si>
    <t>Fi - фактическое значение индикатора (показателя)</t>
  </si>
  <si>
    <t>млн. руб.</t>
  </si>
  <si>
    <t>Таблица  № 3.1.</t>
  </si>
  <si>
    <t xml:space="preserve">Примечание: *) Расчет оценки эффективности реализации проводится в целом по государстенной программе и по каждой подпрограмме </t>
  </si>
  <si>
    <t xml:space="preserve">Критерий 1 - Степень достижения целей и решения задач государственной программы (подпрограммы) </t>
  </si>
  <si>
    <t>Fi - фактическое значение индикатолра (показателя)</t>
  </si>
  <si>
    <t>Обеспеченность населения жильем (на конец года)</t>
  </si>
  <si>
    <t>кв. метров на чел.</t>
  </si>
  <si>
    <t>Годовой объем ввода жилья в рамках проектов по развитию территорий, расположенных в границах населенных пунктов, предусматривающих строительство жилья</t>
  </si>
  <si>
    <t xml:space="preserve">тыс. кв. м общей площади </t>
  </si>
  <si>
    <t>Сумма значений</t>
  </si>
  <si>
    <t>Критерий 2 - Степень реализации контрольных мероприятий государственной программы (подпрограммы)</t>
  </si>
  <si>
    <t>Наименование контрольных мероприятий</t>
  </si>
  <si>
    <t>Rj - показатель достижения ожидаемого непосредственного результата j-го контрольного мероприятия государственной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</si>
  <si>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 xml:space="preserve">             n
Mer = (1 / n) x SUM (Rj x 100%),
            j=1</t>
  </si>
  <si>
    <t>Контрольные мероприятия в 2017 году не предусмотрены</t>
  </si>
  <si>
    <t>Сумма значений x 100%</t>
  </si>
  <si>
    <t>Mer - оценка степени реализации мероприятий государственной программы (подпрограммы)</t>
  </si>
  <si>
    <r>
      <t>Расчет комплексной оценки эффективности реализации подпрограммы: О</t>
    </r>
    <r>
      <rPr>
        <vertAlign val="subscript"/>
        <sz val="11"/>
        <color indexed="8"/>
        <rFont val="Times New Roman"/>
        <family val="1"/>
        <charset val="204"/>
      </rPr>
      <t>ПП</t>
    </r>
    <r>
      <rPr>
        <sz val="11"/>
        <color indexed="8"/>
        <rFont val="Times New Roman"/>
        <family val="1"/>
        <charset val="204"/>
      </rPr>
      <t xml:space="preserve"> = 0,8 * Cel + 0,2 * Mer, где О</t>
    </r>
    <r>
      <rPr>
        <vertAlign val="subscript"/>
        <sz val="11"/>
        <color indexed="8"/>
        <rFont val="Times New Roman"/>
        <family val="1"/>
        <charset val="204"/>
      </rPr>
      <t>ПП</t>
    </r>
    <r>
      <rPr>
        <sz val="11"/>
        <color indexed="8"/>
        <rFont val="Times New Roman"/>
        <family val="1"/>
        <charset val="204"/>
      </rPr>
      <t xml:space="preserve"> - комплексная оценка подпрограммы
</t>
    </r>
  </si>
  <si>
    <t>Таблица  № 3.3.</t>
  </si>
  <si>
    <r>
      <t xml:space="preserve">Расчет оценки эффективности реализации подпрограммы «Обеспечение жильем молодых семей» государственной программы Калужской области «Обеспечение доступным и комфортным жильем и коммунальными услугами населения Калужской области» </t>
    </r>
    <r>
      <rPr>
        <b/>
        <sz val="16"/>
        <color indexed="8"/>
        <rFont val="Times New Roman"/>
        <family val="1"/>
        <charset val="204"/>
      </rPr>
      <t xml:space="preserve">в 2017 году  *)
</t>
    </r>
  </si>
  <si>
    <t>единиц</t>
  </si>
  <si>
    <t>Количество молодых семей, получивших свидетельство о праве на получение социальной выплаты на приобретение (строительство) жилого помещения</t>
  </si>
  <si>
    <t>Доля молодых семей, получивших свидетельство о праве на получение социальной выплаты на приобретение (строительство) жилого помещения, в общем количестве молодых семей, нуждающихся в улучшении жилищных условий по состоянию на 1 января 2015 г. (процентов)</t>
  </si>
  <si>
    <t xml:space="preserve">Расчета комплексной оценки эффективности реализации подпрограммы: ОПП = 0,8 * Cel + 0,2 * Mer, где ОПП - комплексная оценка подпрограммы
</t>
  </si>
  <si>
    <t>Таблица  № 3.6.</t>
  </si>
  <si>
    <t xml:space="preserve">Количество семей, улучшивших жилищные условия с помощью предоставленных ипотечных кредитов (займов)
</t>
  </si>
  <si>
    <t xml:space="preserve">Объем предоставленных ипотечных кредитов (займов)
</t>
  </si>
  <si>
    <t>млн. рублей</t>
  </si>
  <si>
    <t>Cel - оценка степени достижения цели, решения задачи подпрограммы</t>
  </si>
  <si>
    <t>Критерий 2 - Степень реализации контрольных мероприятий подпрограммы</t>
  </si>
  <si>
    <t>Mer - оценка степени реализации мероприятий подпрограммы</t>
  </si>
  <si>
    <t>Таблица  № 3.9.</t>
  </si>
  <si>
    <t xml:space="preserve">Расчет оценки эффективности реализации подпрограммы «Правовое просвещение населения Калужской области в жилищно-коммунальной сфере и стимулирование прогрессивных форм управления жилищным фондом в Калужской области»  государственной программы «Обеспечение доступным и комфортным жильем и коммунальными услугами населения Калужской области» в 2017 году *)
</t>
  </si>
  <si>
    <t>Критерий 1 - Степень  достижения целей и решения задач подпрограммы</t>
  </si>
  <si>
    <t>*) 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</si>
  <si>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Число граждан, вовлеченных в процесс управления многоквартирными домами и принявших участие в проводимых мероприятиях (семинары, круглые столы, конференции) по вопросам управления и эксплуатации жилищного фонда</t>
  </si>
  <si>
    <t>чел</t>
  </si>
  <si>
    <t xml:space="preserve">Доля граждан, вовлеченных в процесс управления многоквартирными домами и охваченных процессом правового просвещения в жилищно-коммунальной сфере, от общего числа граждан, представляющих общественные органы управления многоквартирными домами (в расчете 1 гражданин от 1 многоквартирного дома)
</t>
  </si>
  <si>
    <t>шт.</t>
  </si>
  <si>
    <t xml:space="preserve">Примечание:  *) В случае превышения 100% выполнения планового значения индикатора (показателя) указывается значение равным 100%.
</t>
  </si>
  <si>
    <t>Разработка и реализация ежегодного плана "Правовое просвещение председателей товариществ собственников жилья и председателей советов домов"</t>
  </si>
  <si>
    <t>Организация конкурса моделей правового просвещения жителей Калужской области в жилищно-коммунальной сфере</t>
  </si>
  <si>
    <t>Комплексная оценка эффективности реализации подпрограммы</t>
  </si>
  <si>
    <t xml:space="preserve">Расчет комплексной оценки эффективности реализации подпрограммы: ОПП = 0,8 * Cel + 0,2 * Mer, где ОПП - комплексная оценка подпрограммы
</t>
  </si>
  <si>
    <t>Градации оценки эффективности реализации государственной программы Калужской области</t>
  </si>
  <si>
    <t>Таблица  № 3.5.</t>
  </si>
  <si>
    <r>
      <t>Расчет оценки эффективности реализации подпрограммы "Кадровое обеспечение задач строительства" государственной программы  Калужской области  "Обеспечение доступным и комфортным жильем и коммунальными услугами населения Калужской области"</t>
    </r>
    <r>
      <rPr>
        <b/>
        <sz val="16"/>
        <color indexed="8"/>
        <rFont val="Times New Roman"/>
        <family val="1"/>
        <charset val="204"/>
      </rPr>
      <t xml:space="preserve"> в 2017 году  *)
</t>
    </r>
  </si>
  <si>
    <t xml:space="preserve">Количество выпускников  профессиональных учебных  заведений по строительным специальностям очной  формы обучения по  учреждениям:  </t>
  </si>
  <si>
    <t xml:space="preserve">В соответствии с ст.12 и ст.23 Федерального закона от 29.12.2012 N 273-ФЗ (ред. от 30.12.2015) образовательные программы среднего профессионального образования включают программы подготовки квалифицированных рабочих, служащих и программы подготовки специалистов среднего звена. </t>
  </si>
  <si>
    <t xml:space="preserve">начального  профессионального образования   </t>
  </si>
  <si>
    <t xml:space="preserve">среднего  профессионального образования </t>
  </si>
  <si>
    <t>Количество выпускников профессиональных учебных  заведений по строительным специальностям заочной  формы обучения по  учреждениям:</t>
  </si>
  <si>
    <t>высшего профессионального образования</t>
  </si>
  <si>
    <t xml:space="preserve">Количество молодых специалистов строительных специальностей, закончивших обучение по целевому набору в образовательных учреждений высшего профессионального образования </t>
  </si>
  <si>
    <t>Таблица  № 3.7.</t>
  </si>
  <si>
    <r>
      <t xml:space="preserve">Расчет оценки эффективности реализации подпрограммы "Чистая вода в Калужской области" государственной программы Калужской области  "Обеспечение доступным и комфортным жильем и коммунальными услугами населения Калужской области" </t>
    </r>
    <r>
      <rPr>
        <b/>
        <sz val="16"/>
        <color indexed="8"/>
        <rFont val="Times New Roman"/>
        <family val="1"/>
        <charset val="204"/>
      </rPr>
      <t xml:space="preserve">в 2017 году  *)
</t>
    </r>
  </si>
  <si>
    <t>Удельный вес проб воды, отбор которых произведен из водопроводной сети и  которые не отвечают гигиеническим нормативам по санитарно-химическим показателям</t>
  </si>
  <si>
    <t>Удельный вес проб   воды, отбор которых   произведен из водопроводной сети и   которые не отвечают    гигиеническим нормативам по микробиологическим показателям</t>
  </si>
  <si>
    <t>Доля уличной   водопроводной сети, нуждающейся в замене</t>
  </si>
  <si>
    <t xml:space="preserve">Доля уличной канализационной сети, нуждающейся в замене </t>
  </si>
  <si>
    <t>Объем сточных вод, пропущенных через очистные сооружения, в общем объеме сточных вод</t>
  </si>
  <si>
    <t>Доля сточных вод, очищенных до нормативных значений, в общем объеме сточных вод, пропущенных через очистные сооружения</t>
  </si>
  <si>
    <t xml:space="preserve">Доля утечек и неучтенного расхода воды в общем объеме поданной воды
</t>
  </si>
  <si>
    <t>Доля заемных средств в общем объеме капитальных вложений в системы водоснабжения, водоотведения и очистки сточных вод</t>
  </si>
  <si>
    <t>Таблица  № 3.10</t>
  </si>
  <si>
    <t>Критерий 1 - Степень достижения целей и решения задач подпрограммы</t>
  </si>
  <si>
    <t xml:space="preserve">Количество проведенных проверок в отношении застройщиков, в том числе на основе обращений граждан и юридических лиц, по вопросам нарушения градостроительного законодательства, в том числе по обращениям граждан </t>
  </si>
  <si>
    <t xml:space="preserve">Количество выданных заключений о соответствии объекта капитального строительства требованиям технических регламентов (норм и правил), иных нормативных правовых актов и проектной документации, если при строительстве, реконструкции, капитальном ремонте объекта капитального строительства не были допущены нарушения соответствия выполняемых работ требованиям технических регламентов (норм и правил), иных нормативных правовых актов и проектной документации </t>
  </si>
  <si>
    <t xml:space="preserve">Примечание: *) В случае превышения 100% выполнения планового значения индикатора (показателя) указывается значение равным 100%.
</t>
  </si>
  <si>
    <t>Таблица  № 3.11</t>
  </si>
  <si>
    <t xml:space="preserve">Критерий 1 - Степень достижения целей и решения задач подпрограммы </t>
  </si>
  <si>
    <t>Площадь обследованного жилищного фонда на предмет выявления нарушений жилищного законодательства</t>
  </si>
  <si>
    <t>тыс. кв. м</t>
  </si>
  <si>
    <t>Выдано исполнительных документов по результатам проведенных мероприятий по контролю за соблюдением жилищного законодательства, законодательства об энергосбережении и о повышении энергетической эффективности</t>
  </si>
  <si>
    <t>Соотношение выданных документов о соответствии (несоответствии) жилых помещений требованиям, предъявляемым к жилым помещениям, к поступившим обращениям об их предоставлении</t>
  </si>
  <si>
    <t>Контрольные мероприятия  в 2017 году не предусмотрены</t>
  </si>
  <si>
    <t>Градации оценки эффективности реализации подпрограммы</t>
  </si>
  <si>
    <t>Таблица  № 3.4.</t>
  </si>
  <si>
    <r>
      <t xml:space="preserve">Расчет оценки эффективности реализации подпрограммы "Развитие арендного  фонда жилья - жилье для профессионалов" государственной программы Калужской области "Обеспечение доступным и комфортным жильем и коммунальными услугами населения Калужской области"  </t>
    </r>
    <r>
      <rPr>
        <b/>
        <sz val="16"/>
        <color indexed="8"/>
        <rFont val="Times New Roman"/>
        <family val="1"/>
        <charset val="204"/>
      </rPr>
      <t xml:space="preserve">в 2017 году *)
</t>
    </r>
  </si>
  <si>
    <t xml:space="preserve">Годовой объем ввода арендного жилья </t>
  </si>
  <si>
    <t>тыс. кв. метров общей площади</t>
  </si>
  <si>
    <t>Таблица  № 3.2.</t>
  </si>
  <si>
    <t>Коэффициент доступности жилья (соотношение средней рыночной стоимости стандартной квартиры общей площадью 54 кв. метра и среднего годового совокупного денежного дохода семьи, состоящей из 3 человек)</t>
  </si>
  <si>
    <t>Количество граждан - пострадавших соинвесторов строительства жилья, решивших жилищную проблему</t>
  </si>
  <si>
    <t>Контрольные мероприятия в 2017 году не предусмотрены.</t>
  </si>
  <si>
    <t>Таблица  № 3.8.</t>
  </si>
  <si>
    <t xml:space="preserve">Расчет оценки эффективности реализации подпрограммы «Расширение сети газопроводов и строительство объектов газификации на территории Калужской области (Газификация Калужской области)»  государственной программы «Обеспечение доступным и комфортным жильем и коммунальными услугами населения Калужской области» в 2017 году *)
</t>
  </si>
  <si>
    <t xml:space="preserve">Уровень газификации природным газом 
</t>
  </si>
  <si>
    <t xml:space="preserve"> Уровень газификации природным газом в сельской местности </t>
  </si>
  <si>
    <t>Ввод в эксплуатацию межпоселковых и уличных газопроводов</t>
  </si>
  <si>
    <r>
      <t>Расчет оценки эффективности реализации подпрограммы «Комплексное освоение и развитие территорий в целях жилищного строительства и развития индивидуального жилищного строительства» государственной программы Калужской области «Обеспечение доступным и комфортным жильем и коммунальными услугами населения Калужской области»</t>
    </r>
    <r>
      <rPr>
        <b/>
        <sz val="14"/>
        <color indexed="8"/>
        <rFont val="Times New Roman"/>
        <family val="1"/>
        <charset val="204"/>
      </rPr>
      <t xml:space="preserve"> в 2017 году  *)
</t>
    </r>
  </si>
  <si>
    <t>Комплексная оценка эфективности релизации подпрограммы ***)</t>
  </si>
  <si>
    <t xml:space="preserve">Примечание: ***) В случае отсутствия в 2017 году в подпрограмме контрольных событий расчет комплексной оценки принимается равной оценке степени достижения цели и решения задачи подпрограммы.
</t>
  </si>
  <si>
    <t>0 ***)</t>
  </si>
  <si>
    <t xml:space="preserve">Комплексная оценка эфективности релизации подпрограммы </t>
  </si>
  <si>
    <t xml:space="preserve">Примечание: ***) В  2017 году подпрограмма не финансировалась и был установлен показатель с нулевым значением, ввиду указанных обстоятельств оценка подпрограммы не проводилась. В расчете общей оценки по госпрограмме данная подпрограмма не учитывается. 
</t>
  </si>
  <si>
    <t>Комплексная оценка эфективности релизации подпрограммы***)</t>
  </si>
  <si>
    <r>
      <t xml:space="preserve">Расчет оценки эффективности реализации подпрограммы «Поддержка ипотечного жилищного кредитования» государственной программы Калужской области «Обеспечение доступным и комфортным жильем и коммунальными услугами населения Калужской области»  в 2017 году *)
</t>
    </r>
    <r>
      <rPr>
        <b/>
        <sz val="16"/>
        <color rgb="FF000000"/>
        <rFont val="Times New Roman"/>
        <family val="1"/>
        <charset val="204"/>
      </rPr>
      <t xml:space="preserve">
</t>
    </r>
  </si>
  <si>
    <t>Комплексная оценка эффективности реализации подпрограммы ***)</t>
  </si>
  <si>
    <t xml:space="preserve"> Расчет комплексной оценки эффективности реализации подпрограммы: ОПП = 0,8 * Cel + 0,2 * Mer, где ОПП - комплексная оценка подпрограммы
</t>
  </si>
  <si>
    <t>Комплексная оценка эффективности реализации подпрограммы **)</t>
  </si>
  <si>
    <t xml:space="preserve">Примечание: **) В случае отсутствия в 2017 году в подпрограмме контрольных событий расчет комплексной оценки принимается равной оценке степени достижения цели и решения задачи подпрограммы.
</t>
  </si>
  <si>
    <t xml:space="preserve">Расчет оценки эффективности реализации подпрограммы   "Обеспечение государственного строительного надзора и контроля за долевым строительством на территории Калужской области" государственной программы "Обеспечение доступным и комфортным жильем и коммунальными услугами населения Калужской области в 2017 году 
</t>
  </si>
  <si>
    <t xml:space="preserve">Расчет оценки эффективности реализации подпрограммы "Обеспечение государственного  жилищного надзора на территории Калужской области государственной программы   Калужской области "Обеспечение доступным и комфортным жильем и коммунальными услугами населения Калужской области" в 2017 году 
</t>
  </si>
  <si>
    <t>Комплексная оценка эфективности релизации подпрограммы **)</t>
  </si>
  <si>
    <t>Расчет комплексной оценки эффективности реализации государственной программы, если в ее состав  входят подпрограммы:  ОГП = 0,5 * Cel ГП  + 0,5 * Оппсв, где ОГП - комплексная оценка государственной программы, Оппсв  - средняя величина комплексных оценок подпрограмм, входящих в государственную программу</t>
  </si>
  <si>
    <t>Годовой объем ввода стандартного жилья</t>
  </si>
  <si>
    <r>
      <t>Расчет оценки эффективности реализации подпрограммы  "Формирование сбалансированного рынка стандартного жилья и повышения эффективности обеспечения жильем отдельных категорий граждан" государственной программы "Обеспечение доступным и комфортным жильем и коммунальными услугами населения Калужской области"</t>
    </r>
    <r>
      <rPr>
        <b/>
        <sz val="16"/>
        <color indexed="8"/>
        <rFont val="Times New Roman"/>
        <family val="1"/>
        <charset val="204"/>
      </rPr>
      <t xml:space="preserve"> в 2017 году  *)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</si>
</sst>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&quot;р.&quot;"/>
    <numFmt numFmtId="166" formatCode="#,##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9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vertical="top" wrapText="1"/>
    </xf>
    <xf numFmtId="0" fontId="5" fillId="0" borderId="4" xfId="0" applyFont="1" applyBorder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0" fillId="0" borderId="0" xfId="0" applyBorder="1"/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1" fillId="0" borderId="0" xfId="0" applyFont="1" applyBorder="1"/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19" xfId="0" applyFont="1" applyBorder="1" applyAlignment="1"/>
    <xf numFmtId="164" fontId="7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/>
    <xf numFmtId="0" fontId="3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27" xfId="0" applyFont="1" applyFill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4" fontId="6" fillId="2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/>
    <xf numFmtId="0" fontId="1" fillId="0" borderId="8" xfId="0" applyFont="1" applyBorder="1"/>
    <xf numFmtId="0" fontId="10" fillId="0" borderId="5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top" wrapText="1"/>
    </xf>
    <xf numFmtId="0" fontId="14" fillId="0" borderId="9" xfId="0" applyFont="1" applyBorder="1"/>
    <xf numFmtId="0" fontId="1" fillId="0" borderId="33" xfId="0" applyFont="1" applyBorder="1" applyAlignment="1">
      <alignment horizontal="center"/>
    </xf>
    <xf numFmtId="0" fontId="6" fillId="2" borderId="8" xfId="0" applyFont="1" applyFill="1" applyBorder="1" applyAlignment="1">
      <alignment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/>
    </xf>
    <xf numFmtId="0" fontId="1" fillId="0" borderId="36" xfId="0" applyFont="1" applyBorder="1"/>
    <xf numFmtId="0" fontId="1" fillId="0" borderId="7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7" fillId="0" borderId="0" xfId="0" applyFont="1" applyFill="1" applyBorder="1"/>
    <xf numFmtId="0" fontId="16" fillId="0" borderId="4" xfId="0" applyFont="1" applyFill="1" applyBorder="1"/>
    <xf numFmtId="0" fontId="16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1" fillId="2" borderId="0" xfId="0" applyFont="1" applyFill="1"/>
    <xf numFmtId="164" fontId="1" fillId="0" borderId="0" xfId="0" applyNumberFormat="1" applyFont="1"/>
    <xf numFmtId="0" fontId="10" fillId="2" borderId="5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wrapText="1"/>
    </xf>
    <xf numFmtId="164" fontId="12" fillId="2" borderId="8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1" fontId="1" fillId="0" borderId="8" xfId="0" applyNumberFormat="1" applyFont="1" applyBorder="1"/>
    <xf numFmtId="2" fontId="1" fillId="0" borderId="8" xfId="0" applyNumberFormat="1" applyFont="1" applyBorder="1"/>
    <xf numFmtId="164" fontId="12" fillId="2" borderId="8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0" fillId="2" borderId="0" xfId="0" applyFill="1"/>
    <xf numFmtId="0" fontId="12" fillId="2" borderId="7" xfId="0" applyFont="1" applyFill="1" applyBorder="1"/>
    <xf numFmtId="0" fontId="12" fillId="2" borderId="31" xfId="0" applyFont="1" applyFill="1" applyBorder="1" applyAlignment="1">
      <alignment vertical="center" wrapText="1"/>
    </xf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horizontal="left" vertical="top" wrapText="1"/>
    </xf>
    <xf numFmtId="164" fontId="4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164" fontId="0" fillId="0" borderId="0" xfId="0" applyNumberFormat="1"/>
    <xf numFmtId="0" fontId="0" fillId="0" borderId="0" xfId="0" applyAlignment="1">
      <alignment wrapText="1"/>
    </xf>
    <xf numFmtId="0" fontId="22" fillId="0" borderId="8" xfId="0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wrapText="1"/>
    </xf>
    <xf numFmtId="0" fontId="26" fillId="0" borderId="8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/>
    </xf>
    <xf numFmtId="0" fontId="26" fillId="2" borderId="8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2" fillId="0" borderId="0" xfId="0" applyFont="1"/>
    <xf numFmtId="0" fontId="12" fillId="0" borderId="4" xfId="0" applyFont="1" applyBorder="1"/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wrapText="1"/>
    </xf>
    <xf numFmtId="0" fontId="12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wrapText="1"/>
    </xf>
    <xf numFmtId="0" fontId="1" fillId="0" borderId="8" xfId="0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2" fontId="12" fillId="0" borderId="9" xfId="0" applyNumberFormat="1" applyFont="1" applyBorder="1"/>
    <xf numFmtId="0" fontId="12" fillId="5" borderId="0" xfId="0" applyFont="1" applyFill="1" applyBorder="1" applyAlignment="1">
      <alignment horizontal="left" vertical="center" wrapText="1"/>
    </xf>
    <xf numFmtId="0" fontId="12" fillId="5" borderId="0" xfId="0" applyFont="1" applyFill="1" applyBorder="1"/>
    <xf numFmtId="0" fontId="12" fillId="0" borderId="0" xfId="0" applyFont="1" applyBorder="1"/>
    <xf numFmtId="0" fontId="1" fillId="0" borderId="7" xfId="0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center"/>
    </xf>
    <xf numFmtId="2" fontId="1" fillId="0" borderId="0" xfId="0" applyNumberFormat="1" applyFont="1"/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center" vertical="top"/>
    </xf>
    <xf numFmtId="0" fontId="1" fillId="0" borderId="9" xfId="0" applyFont="1" applyBorder="1" applyAlignment="1">
      <alignment vertical="top"/>
    </xf>
    <xf numFmtId="0" fontId="6" fillId="0" borderId="8" xfId="0" applyFont="1" applyBorder="1" applyAlignment="1">
      <alignment horizontal="justify" vertical="top" wrapText="1"/>
    </xf>
    <xf numFmtId="164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2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166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/>
    <xf numFmtId="166" fontId="1" fillId="2" borderId="8" xfId="0" applyNumberFormat="1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center" vertical="top" wrapText="1"/>
    </xf>
    <xf numFmtId="4" fontId="6" fillId="2" borderId="8" xfId="0" applyNumberFormat="1" applyFont="1" applyFill="1" applyBorder="1" applyAlignment="1">
      <alignment horizontal="center" vertical="top" wrapText="1"/>
    </xf>
    <xf numFmtId="1" fontId="1" fillId="2" borderId="8" xfId="0" applyNumberFormat="1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2" borderId="8" xfId="0" applyFont="1" applyFill="1" applyBorder="1" applyAlignment="1">
      <alignment horizontal="center" vertical="top"/>
    </xf>
    <xf numFmtId="164" fontId="1" fillId="2" borderId="8" xfId="0" applyNumberFormat="1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164" fontId="1" fillId="2" borderId="8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14" fillId="0" borderId="8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/>
    </xf>
    <xf numFmtId="1" fontId="30" fillId="0" borderId="0" xfId="0" applyNumberFormat="1" applyFont="1"/>
    <xf numFmtId="0" fontId="30" fillId="0" borderId="0" xfId="0" applyFont="1"/>
    <xf numFmtId="0" fontId="1" fillId="2" borderId="8" xfId="0" applyFont="1" applyFill="1" applyBorder="1" applyAlignment="1">
      <alignment horizontal="left" vertical="center" wrapText="1"/>
    </xf>
    <xf numFmtId="164" fontId="4" fillId="2" borderId="2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  <xf numFmtId="164" fontId="1" fillId="2" borderId="25" xfId="0" applyNumberFormat="1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/>
    </xf>
    <xf numFmtId="0" fontId="17" fillId="2" borderId="0" xfId="0" applyFont="1" applyFill="1" applyBorder="1"/>
    <xf numFmtId="164" fontId="20" fillId="6" borderId="25" xfId="0" applyNumberFormat="1" applyFont="1" applyFill="1" applyBorder="1" applyAlignment="1">
      <alignment horizontal="center"/>
    </xf>
    <xf numFmtId="0" fontId="16" fillId="2" borderId="4" xfId="0" applyFont="1" applyFill="1" applyBorder="1"/>
    <xf numFmtId="0" fontId="21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vertical="top"/>
    </xf>
    <xf numFmtId="165" fontId="6" fillId="2" borderId="8" xfId="0" applyNumberFormat="1" applyFont="1" applyFill="1" applyBorder="1" applyAlignment="1">
      <alignment horizontal="left" vertical="top" wrapText="1"/>
    </xf>
    <xf numFmtId="165" fontId="6" fillId="2" borderId="8" xfId="0" applyNumberFormat="1" applyFont="1" applyFill="1" applyBorder="1" applyAlignment="1">
      <alignment horizontal="center" vertical="top" wrapText="1"/>
    </xf>
    <xf numFmtId="3" fontId="6" fillId="2" borderId="8" xfId="0" applyNumberFormat="1" applyFont="1" applyFill="1" applyBorder="1" applyAlignment="1">
      <alignment horizontal="center" vertical="top" wrapText="1"/>
    </xf>
    <xf numFmtId="166" fontId="6" fillId="2" borderId="8" xfId="0" applyNumberFormat="1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vertical="top"/>
    </xf>
    <xf numFmtId="0" fontId="16" fillId="2" borderId="8" xfId="0" applyFont="1" applyFill="1" applyBorder="1"/>
    <xf numFmtId="166" fontId="16" fillId="2" borderId="8" xfId="0" applyNumberFormat="1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" fillId="2" borderId="4" xfId="0" applyFont="1" applyFill="1" applyBorder="1"/>
    <xf numFmtId="0" fontId="23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left"/>
    </xf>
    <xf numFmtId="0" fontId="1" fillId="2" borderId="28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2" borderId="28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2" borderId="8" xfId="0" applyNumberFormat="1" applyFont="1" applyFill="1" applyBorder="1" applyAlignment="1">
      <alignment horizontal="left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25" fillId="0" borderId="36" xfId="0" applyFont="1" applyBorder="1" applyAlignment="1">
      <alignment horizontal="center" wrapText="1"/>
    </xf>
    <xf numFmtId="0" fontId="25" fillId="0" borderId="45" xfId="0" applyFont="1" applyBorder="1" applyAlignment="1">
      <alignment horizontal="center" wrapText="1"/>
    </xf>
    <xf numFmtId="0" fontId="25" fillId="0" borderId="46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center" vertical="top"/>
    </xf>
    <xf numFmtId="0" fontId="19" fillId="2" borderId="0" xfId="0" applyFont="1" applyFill="1" applyBorder="1" applyAlignment="1">
      <alignment vertical="top" wrapText="1"/>
    </xf>
    <xf numFmtId="0" fontId="20" fillId="2" borderId="15" xfId="0" applyFont="1" applyFill="1" applyBorder="1" applyAlignment="1">
      <alignment horizontal="left"/>
    </xf>
    <xf numFmtId="0" fontId="16" fillId="2" borderId="28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left" vertical="center" wrapText="1"/>
    </xf>
    <xf numFmtId="0" fontId="16" fillId="2" borderId="3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top" wrapText="1"/>
    </xf>
    <xf numFmtId="0" fontId="20" fillId="2" borderId="17" xfId="0" applyFont="1" applyFill="1" applyBorder="1" applyAlignment="1">
      <alignment horizontal="left" vertical="top" wrapText="1"/>
    </xf>
    <xf numFmtId="0" fontId="20" fillId="2" borderId="18" xfId="0" applyFont="1" applyFill="1" applyBorder="1" applyAlignment="1">
      <alignment horizontal="left" vertical="top" wrapText="1"/>
    </xf>
    <xf numFmtId="0" fontId="20" fillId="2" borderId="19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2" fontId="22" fillId="2" borderId="31" xfId="0" applyNumberFormat="1" applyFont="1" applyFill="1" applyBorder="1" applyAlignment="1">
      <alignment horizontal="left" vertical="center" wrapText="1"/>
    </xf>
    <xf numFmtId="2" fontId="22" fillId="2" borderId="32" xfId="0" applyNumberFormat="1" applyFont="1" applyFill="1" applyBorder="1" applyAlignment="1">
      <alignment horizontal="left" vertical="center" wrapText="1"/>
    </xf>
    <xf numFmtId="2" fontId="21" fillId="2" borderId="8" xfId="0" applyNumberFormat="1" applyFont="1" applyFill="1" applyBorder="1" applyAlignment="1">
      <alignment horizontal="center" vertical="center" wrapText="1"/>
    </xf>
    <xf numFmtId="2" fontId="16" fillId="2" borderId="8" xfId="0" applyNumberFormat="1" applyFont="1" applyFill="1" applyBorder="1" applyAlignment="1">
      <alignment horizontal="center"/>
    </xf>
    <xf numFmtId="2" fontId="16" fillId="2" borderId="9" xfId="0" applyNumberFormat="1" applyFont="1" applyFill="1" applyBorder="1" applyAlignment="1">
      <alignment horizontal="center"/>
    </xf>
    <xf numFmtId="2" fontId="16" fillId="2" borderId="8" xfId="0" applyNumberFormat="1" applyFont="1" applyFill="1" applyBorder="1" applyAlignment="1">
      <alignment horizontal="left" vertical="center" wrapText="1"/>
    </xf>
    <xf numFmtId="1" fontId="16" fillId="6" borderId="8" xfId="0" applyNumberFormat="1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left" vertical="center" wrapText="1"/>
    </xf>
    <xf numFmtId="0" fontId="16" fillId="2" borderId="24" xfId="0" applyFont="1" applyFill="1" applyBorder="1" applyAlignment="1">
      <alignment horizontal="left" vertical="center" wrapText="1"/>
    </xf>
    <xf numFmtId="0" fontId="16" fillId="6" borderId="24" xfId="0" applyFont="1" applyFill="1" applyBorder="1" applyAlignment="1">
      <alignment horizontal="center"/>
    </xf>
    <xf numFmtId="0" fontId="16" fillId="6" borderId="25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left" vertical="top" wrapText="1"/>
    </xf>
    <xf numFmtId="0" fontId="16" fillId="2" borderId="24" xfId="0" applyFont="1" applyFill="1" applyBorder="1" applyAlignment="1">
      <alignment horizontal="left" vertical="top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2" fontId="5" fillId="2" borderId="31" xfId="0" applyNumberFormat="1" applyFont="1" applyFill="1" applyBorder="1" applyAlignment="1">
      <alignment horizontal="left" vertical="center" wrapText="1"/>
    </xf>
    <xf numFmtId="2" fontId="5" fillId="2" borderId="32" xfId="0" applyNumberFormat="1" applyFont="1" applyFill="1" applyBorder="1" applyAlignment="1">
      <alignment horizontal="left" vertical="center" wrapText="1"/>
    </xf>
    <xf numFmtId="2" fontId="10" fillId="2" borderId="8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center" vertical="top" wrapText="1"/>
    </xf>
    <xf numFmtId="0" fontId="2" fillId="2" borderId="43" xfId="0" applyFont="1" applyFill="1" applyBorder="1" applyAlignment="1">
      <alignment horizontal="center" vertical="top"/>
    </xf>
    <xf numFmtId="0" fontId="2" fillId="2" borderId="4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" fillId="2" borderId="3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32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1" fillId="2" borderId="3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32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164" fontId="27" fillId="2" borderId="24" xfId="0" applyNumberFormat="1" applyFont="1" applyFill="1" applyBorder="1" applyAlignment="1">
      <alignment horizontal="center"/>
    </xf>
    <xf numFmtId="164" fontId="27" fillId="2" borderId="25" xfId="0" applyNumberFormat="1" applyFont="1" applyFill="1" applyBorder="1" applyAlignment="1">
      <alignment horizontal="center"/>
    </xf>
    <xf numFmtId="0" fontId="4" fillId="2" borderId="37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0" fontId="4" fillId="2" borderId="41" xfId="0" applyFont="1" applyFill="1" applyBorder="1" applyAlignment="1">
      <alignment horizontal="left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27" fillId="0" borderId="15" xfId="0" applyFont="1" applyBorder="1" applyAlignment="1">
      <alignment horizontal="left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24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2" borderId="8" xfId="0" applyFont="1" applyFill="1" applyBorder="1" applyAlignment="1">
      <alignment horizontal="left" vertical="center" wrapText="1"/>
    </xf>
    <xf numFmtId="0" fontId="24" fillId="2" borderId="8" xfId="0" applyFont="1" applyFill="1" applyBorder="1" applyAlignment="1">
      <alignment horizontal="center" vertical="center" wrapText="1"/>
    </xf>
    <xf numFmtId="2" fontId="12" fillId="2" borderId="24" xfId="0" applyNumberFormat="1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left" vertical="top" wrapText="1"/>
    </xf>
    <xf numFmtId="0" fontId="14" fillId="2" borderId="24" xfId="0" applyFont="1" applyFill="1" applyBorder="1" applyAlignment="1">
      <alignment horizontal="left" vertical="top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27" fillId="2" borderId="37" xfId="0" applyFont="1" applyFill="1" applyBorder="1" applyAlignment="1">
      <alignment horizontal="left"/>
    </xf>
    <xf numFmtId="0" fontId="27" fillId="2" borderId="40" xfId="0" applyFont="1" applyFill="1" applyBorder="1" applyAlignment="1">
      <alignment horizontal="left"/>
    </xf>
    <xf numFmtId="0" fontId="27" fillId="2" borderId="41" xfId="0" applyFont="1" applyFill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23" fillId="2" borderId="2" xfId="0" applyFont="1" applyFill="1" applyBorder="1" applyAlignment="1">
      <alignment horizontal="left" vertical="top" wrapText="1"/>
    </xf>
    <xf numFmtId="0" fontId="23" fillId="2" borderId="3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/>
    </xf>
    <xf numFmtId="0" fontId="28" fillId="0" borderId="3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1" fontId="1" fillId="2" borderId="47" xfId="0" applyNumberFormat="1" applyFont="1" applyFill="1" applyBorder="1" applyAlignment="1">
      <alignment horizontal="center"/>
    </xf>
    <xf numFmtId="1" fontId="1" fillId="2" borderId="48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left" vertical="top" wrapText="1"/>
    </xf>
    <xf numFmtId="0" fontId="29" fillId="2" borderId="2" xfId="0" applyFont="1" applyFill="1" applyBorder="1" applyAlignment="1">
      <alignment horizontal="left" vertical="top" wrapText="1"/>
    </xf>
    <xf numFmtId="0" fontId="29" fillId="2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consultantplus://offline/ref=C8A0B76F69E8E0693FAAEEE4CAAB63476B2671424B66931683FF4AB27209E9D669EA8E7E4B1D5FDC8E54C6C9BCK" TargetMode="External"/><Relationship Id="rId1" Type="http://schemas.openxmlformats.org/officeDocument/2006/relationships/hyperlink" Target="consultantplus://offline/ref=C8A0B76F69E8E0693FAAEEE4CAAB63476B2671424B66931683FF4AB27209E9D669EA8E7E4B1D5FDC8E54C6C9BC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view="pageBreakPreview" zoomScale="70" zoomScaleSheetLayoutView="70" workbookViewId="0">
      <selection activeCell="B11" sqref="B11"/>
    </sheetView>
  </sheetViews>
  <sheetFormatPr defaultRowHeight="15" x14ac:dyDescent="0.25"/>
  <cols>
    <col min="1" max="1" width="4" customWidth="1"/>
    <col min="2" max="2" width="58.28515625" customWidth="1"/>
    <col min="3" max="3" width="9.85546875" customWidth="1"/>
    <col min="4" max="4" width="15.140625" customWidth="1"/>
    <col min="5" max="5" width="14.85546875" customWidth="1"/>
    <col min="6" max="6" width="17.42578125" customWidth="1"/>
    <col min="7" max="7" width="21.5703125" bestFit="1" customWidth="1"/>
    <col min="8" max="8" width="5.140625" bestFit="1" customWidth="1"/>
    <col min="9" max="9" width="8.42578125" customWidth="1"/>
    <col min="10" max="11" width="13.28515625" customWidth="1"/>
  </cols>
  <sheetData>
    <row r="1" spans="1:17" ht="15.75" thickBot="1" x14ac:dyDescent="0.3">
      <c r="A1" s="1"/>
      <c r="B1" s="1"/>
      <c r="C1" s="1"/>
      <c r="D1" s="1"/>
      <c r="E1" s="1"/>
      <c r="F1" s="1"/>
      <c r="G1" s="1" t="s">
        <v>0</v>
      </c>
    </row>
    <row r="2" spans="1:17" ht="66.75" customHeight="1" thickBot="1" x14ac:dyDescent="0.3">
      <c r="A2" s="182" t="s">
        <v>43</v>
      </c>
      <c r="B2" s="183"/>
      <c r="C2" s="183"/>
      <c r="D2" s="183"/>
      <c r="E2" s="183"/>
      <c r="F2" s="183"/>
      <c r="G2" s="184"/>
      <c r="H2" s="2"/>
    </row>
    <row r="3" spans="1:17" ht="31.5" customHeight="1" x14ac:dyDescent="0.25">
      <c r="A3" s="185" t="s">
        <v>46</v>
      </c>
      <c r="B3" s="185"/>
      <c r="C3" s="185"/>
      <c r="D3" s="185"/>
      <c r="E3" s="185"/>
      <c r="F3" s="185"/>
      <c r="G3" s="185"/>
      <c r="H3" s="2"/>
    </row>
    <row r="4" spans="1:17" ht="18" customHeight="1" thickBot="1" x14ac:dyDescent="0.3">
      <c r="A4" s="186" t="s">
        <v>1</v>
      </c>
      <c r="B4" s="186"/>
      <c r="C4" s="186"/>
      <c r="D4" s="186"/>
      <c r="E4" s="186"/>
      <c r="F4" s="186"/>
      <c r="G4" s="186"/>
    </row>
    <row r="5" spans="1:17" ht="156" customHeight="1" x14ac:dyDescent="0.25">
      <c r="A5" s="3"/>
      <c r="B5" s="4" t="s">
        <v>2</v>
      </c>
      <c r="C5" s="4" t="s">
        <v>3</v>
      </c>
      <c r="D5" s="5" t="s">
        <v>4</v>
      </c>
      <c r="E5" s="5" t="s">
        <v>47</v>
      </c>
      <c r="F5" s="5" t="s">
        <v>5</v>
      </c>
      <c r="G5" s="6" t="s">
        <v>6</v>
      </c>
      <c r="J5" s="7"/>
      <c r="K5" s="187"/>
      <c r="L5" s="187"/>
      <c r="M5" s="187"/>
      <c r="N5" s="187"/>
      <c r="O5" s="187"/>
      <c r="P5" s="187"/>
      <c r="Q5" s="187"/>
    </row>
    <row r="6" spans="1:17" ht="51" x14ac:dyDescent="0.25">
      <c r="A6" s="8">
        <v>1</v>
      </c>
      <c r="B6" s="9" t="s">
        <v>7</v>
      </c>
      <c r="C6" s="10" t="s">
        <v>8</v>
      </c>
      <c r="D6" s="11">
        <v>720</v>
      </c>
      <c r="E6" s="12">
        <v>864.1</v>
      </c>
      <c r="F6" s="31">
        <v>100</v>
      </c>
      <c r="G6" s="13"/>
    </row>
    <row r="7" spans="1:17" ht="42" customHeight="1" x14ac:dyDescent="0.25">
      <c r="A7" s="8">
        <v>2</v>
      </c>
      <c r="B7" s="9" t="s">
        <v>154</v>
      </c>
      <c r="C7" s="10" t="s">
        <v>8</v>
      </c>
      <c r="D7" s="11">
        <v>468</v>
      </c>
      <c r="E7" s="11">
        <v>518.4</v>
      </c>
      <c r="F7" s="31">
        <v>100</v>
      </c>
      <c r="G7" s="13"/>
    </row>
    <row r="8" spans="1:17" ht="51" x14ac:dyDescent="0.25">
      <c r="A8" s="8">
        <v>3</v>
      </c>
      <c r="B8" s="9" t="s">
        <v>9</v>
      </c>
      <c r="C8" s="10" t="s">
        <v>10</v>
      </c>
      <c r="D8" s="11">
        <v>37</v>
      </c>
      <c r="E8" s="11">
        <v>30</v>
      </c>
      <c r="F8" s="31">
        <f>E8/D8*100</f>
        <v>81.081081081081081</v>
      </c>
      <c r="G8" s="13"/>
    </row>
    <row r="9" spans="1:17" ht="38.25" x14ac:dyDescent="0.25">
      <c r="A9" s="8">
        <v>4</v>
      </c>
      <c r="B9" s="9" t="s">
        <v>11</v>
      </c>
      <c r="C9" s="10" t="s">
        <v>12</v>
      </c>
      <c r="D9" s="11">
        <v>17</v>
      </c>
      <c r="E9" s="11">
        <v>12.43</v>
      </c>
      <c r="F9" s="31">
        <f>E9/D9*100</f>
        <v>73.117647058823536</v>
      </c>
      <c r="G9" s="13"/>
    </row>
    <row r="10" spans="1:17" ht="51" x14ac:dyDescent="0.25">
      <c r="A10" s="8">
        <v>5</v>
      </c>
      <c r="B10" s="9" t="s">
        <v>41</v>
      </c>
      <c r="C10" s="10" t="s">
        <v>13</v>
      </c>
      <c r="D10" s="11">
        <v>2.81</v>
      </c>
      <c r="E10" s="11">
        <v>2.91</v>
      </c>
      <c r="F10" s="33">
        <f>D10/E10*100</f>
        <v>96.56357388316151</v>
      </c>
      <c r="G10" s="13"/>
    </row>
    <row r="11" spans="1:17" ht="40.5" customHeight="1" x14ac:dyDescent="0.25">
      <c r="A11" s="8">
        <v>6</v>
      </c>
      <c r="B11" s="9" t="s">
        <v>14</v>
      </c>
      <c r="C11" s="10" t="s">
        <v>15</v>
      </c>
      <c r="D11" s="11">
        <v>181</v>
      </c>
      <c r="E11" s="11">
        <v>181</v>
      </c>
      <c r="F11" s="31">
        <v>100</v>
      </c>
      <c r="G11" s="13"/>
    </row>
    <row r="12" spans="1:17" ht="19.5" customHeight="1" x14ac:dyDescent="0.25">
      <c r="A12" s="8">
        <v>7</v>
      </c>
      <c r="B12" s="29" t="s">
        <v>17</v>
      </c>
      <c r="C12" s="10" t="s">
        <v>18</v>
      </c>
      <c r="D12" s="11">
        <v>2397</v>
      </c>
      <c r="E12" s="11">
        <v>2964</v>
      </c>
      <c r="F12" s="31">
        <v>100</v>
      </c>
      <c r="G12" s="13"/>
    </row>
    <row r="13" spans="1:17" ht="30" customHeight="1" x14ac:dyDescent="0.25">
      <c r="A13" s="8">
        <v>8</v>
      </c>
      <c r="B13" s="29" t="s">
        <v>19</v>
      </c>
      <c r="C13" s="10" t="s">
        <v>20</v>
      </c>
      <c r="D13" s="11">
        <v>6100</v>
      </c>
      <c r="E13" s="11">
        <v>8668</v>
      </c>
      <c r="F13" s="31">
        <v>100</v>
      </c>
      <c r="G13" s="13"/>
    </row>
    <row r="14" spans="1:17" ht="24" customHeight="1" x14ac:dyDescent="0.25">
      <c r="A14" s="8">
        <v>9</v>
      </c>
      <c r="B14" s="29" t="s">
        <v>42</v>
      </c>
      <c r="C14" s="10" t="s">
        <v>48</v>
      </c>
      <c r="D14" s="14">
        <v>9544.6</v>
      </c>
      <c r="E14" s="37">
        <v>16415</v>
      </c>
      <c r="F14" s="31">
        <v>100</v>
      </c>
      <c r="G14" s="13"/>
    </row>
    <row r="15" spans="1:17" ht="15" customHeight="1" x14ac:dyDescent="0.25">
      <c r="A15" s="131">
        <v>10</v>
      </c>
      <c r="B15" s="188" t="s">
        <v>21</v>
      </c>
      <c r="C15" s="10" t="s">
        <v>22</v>
      </c>
      <c r="D15" s="11">
        <v>28.9</v>
      </c>
      <c r="E15" s="11">
        <v>28.8</v>
      </c>
      <c r="F15" s="15">
        <f>E15/D15*100</f>
        <v>99.653979238754332</v>
      </c>
      <c r="G15" s="16"/>
    </row>
    <row r="16" spans="1:17" ht="15.75" customHeight="1" x14ac:dyDescent="0.25">
      <c r="A16" s="130">
        <v>11</v>
      </c>
      <c r="B16" s="189"/>
      <c r="C16" s="10" t="s">
        <v>23</v>
      </c>
      <c r="D16" s="11">
        <v>820</v>
      </c>
      <c r="E16" s="12">
        <v>819</v>
      </c>
      <c r="F16" s="15">
        <f>E16/D16*100</f>
        <v>99.878048780487802</v>
      </c>
      <c r="G16" s="16"/>
    </row>
    <row r="17" spans="1:9" ht="52.5" customHeight="1" x14ac:dyDescent="0.25">
      <c r="A17" s="8">
        <v>12</v>
      </c>
      <c r="B17" s="9" t="s">
        <v>24</v>
      </c>
      <c r="C17" s="10" t="s">
        <v>16</v>
      </c>
      <c r="D17" s="11">
        <v>80</v>
      </c>
      <c r="E17" s="11">
        <v>80</v>
      </c>
      <c r="F17" s="15">
        <v>100</v>
      </c>
      <c r="G17" s="13"/>
    </row>
    <row r="18" spans="1:9" ht="38.25" x14ac:dyDescent="0.25">
      <c r="A18" s="8">
        <v>13</v>
      </c>
      <c r="B18" s="9" t="s">
        <v>25</v>
      </c>
      <c r="C18" s="10" t="s">
        <v>16</v>
      </c>
      <c r="D18" s="11">
        <v>11.1</v>
      </c>
      <c r="E18" s="11">
        <v>11.1</v>
      </c>
      <c r="F18" s="15">
        <f t="shared" ref="F18:F22" si="0">E18/D18*100</f>
        <v>100</v>
      </c>
      <c r="G18" s="13"/>
    </row>
    <row r="19" spans="1:9" ht="25.5" x14ac:dyDescent="0.25">
      <c r="A19" s="8">
        <v>14</v>
      </c>
      <c r="B19" s="9" t="s">
        <v>26</v>
      </c>
      <c r="C19" s="10" t="s">
        <v>16</v>
      </c>
      <c r="D19" s="11">
        <v>97.5</v>
      </c>
      <c r="E19" s="11">
        <v>97.5</v>
      </c>
      <c r="F19" s="15">
        <f t="shared" si="0"/>
        <v>100</v>
      </c>
      <c r="G19" s="13"/>
    </row>
    <row r="20" spans="1:9" ht="25.5" x14ac:dyDescent="0.25">
      <c r="A20" s="8">
        <v>15</v>
      </c>
      <c r="B20" s="9" t="s">
        <v>27</v>
      </c>
      <c r="C20" s="10" t="s">
        <v>16</v>
      </c>
      <c r="D20" s="11">
        <v>73.8</v>
      </c>
      <c r="E20" s="11">
        <v>73.8</v>
      </c>
      <c r="F20" s="15">
        <f t="shared" si="0"/>
        <v>100</v>
      </c>
      <c r="G20" s="13"/>
    </row>
    <row r="21" spans="1:9" ht="21" customHeight="1" x14ac:dyDescent="0.25">
      <c r="A21" s="8">
        <v>16</v>
      </c>
      <c r="B21" s="9" t="s">
        <v>28</v>
      </c>
      <c r="C21" s="10" t="s">
        <v>16</v>
      </c>
      <c r="D21" s="11">
        <v>82</v>
      </c>
      <c r="E21" s="11">
        <v>82</v>
      </c>
      <c r="F21" s="15">
        <f t="shared" si="0"/>
        <v>100</v>
      </c>
      <c r="G21" s="13"/>
    </row>
    <row r="22" spans="1:9" ht="20.25" customHeight="1" x14ac:dyDescent="0.25">
      <c r="A22" s="30">
        <v>17</v>
      </c>
      <c r="B22" s="9" t="s">
        <v>29</v>
      </c>
      <c r="C22" s="10" t="s">
        <v>44</v>
      </c>
      <c r="D22" s="11">
        <v>800</v>
      </c>
      <c r="E22" s="11">
        <v>800</v>
      </c>
      <c r="F22" s="15">
        <f t="shared" si="0"/>
        <v>100</v>
      </c>
      <c r="G22" s="13"/>
    </row>
    <row r="23" spans="1:9" ht="21" customHeight="1" x14ac:dyDescent="0.25">
      <c r="A23" s="17"/>
      <c r="B23" s="18"/>
      <c r="C23" s="18"/>
      <c r="D23" s="18"/>
      <c r="E23" s="18"/>
      <c r="F23" s="32">
        <f>SUM(F6:F22)</f>
        <v>1650.2943300423083</v>
      </c>
      <c r="G23" s="157">
        <f>F23/A22</f>
        <v>97.076137061312252</v>
      </c>
    </row>
    <row r="24" spans="1:9" ht="24.75" customHeight="1" thickBot="1" x14ac:dyDescent="0.3">
      <c r="A24" s="190" t="s">
        <v>30</v>
      </c>
      <c r="B24" s="191"/>
      <c r="C24" s="191"/>
      <c r="D24" s="191"/>
      <c r="E24" s="191"/>
      <c r="F24" s="191"/>
      <c r="G24" s="192"/>
    </row>
    <row r="25" spans="1:9" ht="31.5" customHeight="1" x14ac:dyDescent="0.25">
      <c r="A25" s="194" t="s">
        <v>31</v>
      </c>
      <c r="B25" s="194"/>
      <c r="C25" s="194"/>
      <c r="D25" s="194"/>
      <c r="E25" s="194"/>
      <c r="F25" s="194"/>
      <c r="G25" s="194"/>
    </row>
    <row r="26" spans="1:9" ht="17.25" customHeight="1" thickBot="1" x14ac:dyDescent="0.3">
      <c r="A26" s="19"/>
      <c r="B26" s="19"/>
      <c r="C26" s="19"/>
      <c r="D26" s="19"/>
      <c r="E26" s="20"/>
      <c r="F26" s="21"/>
      <c r="G26" s="21"/>
    </row>
    <row r="27" spans="1:9" ht="15.75" customHeight="1" x14ac:dyDescent="0.25">
      <c r="A27" s="22" t="s">
        <v>45</v>
      </c>
      <c r="B27" s="23"/>
      <c r="C27" s="23"/>
      <c r="D27" s="23"/>
      <c r="E27" s="23"/>
      <c r="F27" s="23"/>
      <c r="G27" s="24"/>
    </row>
    <row r="28" spans="1:9" ht="45" customHeight="1" x14ac:dyDescent="0.25">
      <c r="A28" s="195" t="s">
        <v>153</v>
      </c>
      <c r="B28" s="196"/>
      <c r="C28" s="196"/>
      <c r="D28" s="196"/>
      <c r="E28" s="196"/>
      <c r="F28" s="196"/>
      <c r="G28" s="25">
        <f>(0.5*G23)+(0.5*I28)</f>
        <v>97.798068530656138</v>
      </c>
      <c r="H28" s="158">
        <f>99.8+95.4+100+100+100+100+100+90+100+100</f>
        <v>985.2</v>
      </c>
      <c r="I28" s="159">
        <f>H28/10</f>
        <v>98.52000000000001</v>
      </c>
    </row>
    <row r="29" spans="1:9" ht="16.5" customHeight="1" x14ac:dyDescent="0.25">
      <c r="A29" s="26"/>
      <c r="B29" s="26"/>
      <c r="C29" s="26"/>
      <c r="D29" s="26"/>
      <c r="E29" s="26"/>
      <c r="F29" s="26"/>
      <c r="G29" s="27"/>
    </row>
    <row r="30" spans="1:9" ht="15.75" thickBot="1" x14ac:dyDescent="0.3">
      <c r="A30" s="1"/>
      <c r="B30" s="1"/>
      <c r="C30" s="1"/>
      <c r="D30" s="1"/>
      <c r="E30" s="1"/>
      <c r="F30" s="1"/>
      <c r="G30" s="1"/>
    </row>
    <row r="31" spans="1:9" ht="42.75" customHeight="1" thickBot="1" x14ac:dyDescent="0.3">
      <c r="A31" s="197" t="s">
        <v>32</v>
      </c>
      <c r="B31" s="198"/>
      <c r="C31" s="198"/>
      <c r="D31" s="198"/>
      <c r="E31" s="198"/>
      <c r="F31" s="199"/>
      <c r="G31" s="1"/>
    </row>
    <row r="32" spans="1:9" x14ac:dyDescent="0.25">
      <c r="A32" s="200" t="s">
        <v>33</v>
      </c>
      <c r="B32" s="201"/>
      <c r="C32" s="201"/>
      <c r="D32" s="201" t="s">
        <v>34</v>
      </c>
      <c r="E32" s="201"/>
      <c r="F32" s="202"/>
      <c r="G32" s="1"/>
    </row>
    <row r="33" spans="1:7" x14ac:dyDescent="0.25">
      <c r="A33" s="203" t="s">
        <v>35</v>
      </c>
      <c r="B33" s="204"/>
      <c r="C33" s="204"/>
      <c r="D33" s="205" t="s">
        <v>36</v>
      </c>
      <c r="E33" s="205"/>
      <c r="F33" s="206"/>
      <c r="G33" s="1"/>
    </row>
    <row r="34" spans="1:7" x14ac:dyDescent="0.25">
      <c r="A34" s="207" t="s">
        <v>37</v>
      </c>
      <c r="B34" s="208"/>
      <c r="C34" s="208"/>
      <c r="D34" s="209" t="s">
        <v>38</v>
      </c>
      <c r="E34" s="209"/>
      <c r="F34" s="210"/>
      <c r="G34" s="1"/>
    </row>
    <row r="35" spans="1:7" ht="15.75" thickBot="1" x14ac:dyDescent="0.3">
      <c r="A35" s="211" t="s">
        <v>39</v>
      </c>
      <c r="B35" s="212"/>
      <c r="C35" s="212"/>
      <c r="D35" s="213" t="s">
        <v>40</v>
      </c>
      <c r="E35" s="213"/>
      <c r="F35" s="214"/>
      <c r="G35" s="1"/>
    </row>
    <row r="36" spans="1:7" x14ac:dyDescent="0.25">
      <c r="A36" s="193"/>
      <c r="B36" s="193"/>
      <c r="C36" s="193"/>
      <c r="D36" s="193"/>
      <c r="E36" s="193"/>
      <c r="F36" s="193"/>
    </row>
    <row r="37" spans="1:7" x14ac:dyDescent="0.25">
      <c r="A37" s="193"/>
      <c r="B37" s="193"/>
      <c r="C37" s="193"/>
      <c r="D37" s="193"/>
      <c r="E37" s="193"/>
      <c r="F37" s="193"/>
      <c r="G37" s="28"/>
    </row>
    <row r="38" spans="1:7" x14ac:dyDescent="0.25">
      <c r="B38" s="28"/>
      <c r="C38" s="28"/>
      <c r="D38" s="28"/>
      <c r="E38" s="28"/>
      <c r="F38" s="28"/>
    </row>
    <row r="39" spans="1:7" x14ac:dyDescent="0.25">
      <c r="A39" s="28"/>
    </row>
  </sheetData>
  <mergeCells count="19">
    <mergeCell ref="A24:G24"/>
    <mergeCell ref="A37:F37"/>
    <mergeCell ref="A25:G25"/>
    <mergeCell ref="A28:F28"/>
    <mergeCell ref="A31:F31"/>
    <mergeCell ref="A32:C32"/>
    <mergeCell ref="D32:F32"/>
    <mergeCell ref="A33:C33"/>
    <mergeCell ref="D33:F33"/>
    <mergeCell ref="A34:C34"/>
    <mergeCell ref="D34:F34"/>
    <mergeCell ref="A35:C35"/>
    <mergeCell ref="D35:F35"/>
    <mergeCell ref="A36:F36"/>
    <mergeCell ref="A2:G2"/>
    <mergeCell ref="A3:G3"/>
    <mergeCell ref="A4:G4"/>
    <mergeCell ref="K5:Q5"/>
    <mergeCell ref="B15:B16"/>
  </mergeCells>
  <pageMargins left="0.70866141732283472" right="0.70866141732283472" top="0.74803149606299213" bottom="0.74803149606299213" header="0.31496062992125984" footer="0.31496062992125984"/>
  <pageSetup paperSize="9" scale="61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opLeftCell="A10" workbookViewId="0">
      <selection activeCell="E31" sqref="E31"/>
    </sheetView>
  </sheetViews>
  <sheetFormatPr defaultRowHeight="15" x14ac:dyDescent="0.25"/>
  <cols>
    <col min="1" max="1" width="3.28515625" customWidth="1"/>
    <col min="2" max="2" width="43.28515625" customWidth="1"/>
    <col min="3" max="3" width="5.5703125" customWidth="1"/>
    <col min="4" max="4" width="14.85546875" customWidth="1"/>
    <col min="5" max="5" width="15.28515625" style="79" customWidth="1"/>
    <col min="6" max="6" width="23" style="86" customWidth="1"/>
    <col min="7" max="7" width="17.7109375" customWidth="1"/>
    <col min="8" max="8" width="27.85546875" customWidth="1"/>
  </cols>
  <sheetData>
    <row r="1" spans="1:20" ht="15.75" thickBot="1" x14ac:dyDescent="0.3">
      <c r="A1" s="1"/>
      <c r="B1" s="1"/>
      <c r="C1" s="1"/>
      <c r="D1" s="1"/>
      <c r="E1" s="64"/>
      <c r="F1" s="65"/>
      <c r="G1" s="1" t="s">
        <v>79</v>
      </c>
    </row>
    <row r="2" spans="1:20" ht="115.5" customHeight="1" thickBot="1" x14ac:dyDescent="0.3">
      <c r="A2" s="246" t="s">
        <v>80</v>
      </c>
      <c r="B2" s="247"/>
      <c r="C2" s="247"/>
      <c r="D2" s="247"/>
      <c r="E2" s="247"/>
      <c r="F2" s="247"/>
      <c r="G2" s="248"/>
    </row>
    <row r="3" spans="1:20" x14ac:dyDescent="0.25">
      <c r="A3" s="355"/>
      <c r="B3" s="355"/>
      <c r="C3" s="355"/>
      <c r="D3" s="355"/>
      <c r="E3" s="355"/>
      <c r="F3" s="355"/>
      <c r="G3" s="355"/>
    </row>
    <row r="4" spans="1:20" ht="15.75" thickBot="1" x14ac:dyDescent="0.3">
      <c r="A4" s="186" t="s">
        <v>81</v>
      </c>
      <c r="B4" s="186"/>
      <c r="C4" s="186"/>
      <c r="D4" s="186"/>
      <c r="E4" s="186"/>
      <c r="F4" s="186"/>
      <c r="G4" s="186"/>
    </row>
    <row r="5" spans="1:20" ht="68.25" x14ac:dyDescent="0.25">
      <c r="A5" s="39"/>
      <c r="B5" s="40" t="s">
        <v>2</v>
      </c>
      <c r="C5" s="40" t="s">
        <v>3</v>
      </c>
      <c r="D5" s="41" t="s">
        <v>4</v>
      </c>
      <c r="E5" s="66" t="s">
        <v>47</v>
      </c>
      <c r="F5" s="67" t="s">
        <v>82</v>
      </c>
      <c r="G5" s="42" t="s">
        <v>6</v>
      </c>
    </row>
    <row r="6" spans="1:20" ht="90" x14ac:dyDescent="0.25">
      <c r="A6" s="68">
        <v>1</v>
      </c>
      <c r="B6" s="36" t="s">
        <v>83</v>
      </c>
      <c r="C6" s="69" t="s">
        <v>84</v>
      </c>
      <c r="D6" s="69">
        <v>1960</v>
      </c>
      <c r="E6" s="69">
        <v>3043</v>
      </c>
      <c r="F6" s="70">
        <v>100</v>
      </c>
      <c r="G6" s="71"/>
      <c r="N6" s="356"/>
      <c r="O6" s="356"/>
      <c r="P6" s="356"/>
      <c r="Q6" s="356"/>
      <c r="R6" s="356"/>
      <c r="S6" s="356"/>
      <c r="T6" s="356"/>
    </row>
    <row r="7" spans="1:20" ht="120.75" customHeight="1" x14ac:dyDescent="0.25">
      <c r="A7" s="68">
        <v>2</v>
      </c>
      <c r="B7" s="36" t="s">
        <v>85</v>
      </c>
      <c r="C7" s="69" t="s">
        <v>16</v>
      </c>
      <c r="D7" s="69">
        <v>31</v>
      </c>
      <c r="E7" s="69">
        <v>39</v>
      </c>
      <c r="F7" s="70">
        <v>100</v>
      </c>
      <c r="G7" s="71"/>
    </row>
    <row r="8" spans="1:20" ht="17.25" customHeight="1" x14ac:dyDescent="0.25">
      <c r="A8" s="68">
        <v>3</v>
      </c>
      <c r="B8" s="36" t="s">
        <v>29</v>
      </c>
      <c r="C8" s="69" t="s">
        <v>86</v>
      </c>
      <c r="D8" s="69">
        <v>800</v>
      </c>
      <c r="E8" s="69">
        <v>800</v>
      </c>
      <c r="F8" s="72">
        <f>E8/D8*100</f>
        <v>100</v>
      </c>
      <c r="G8" s="71"/>
    </row>
    <row r="9" spans="1:20" x14ac:dyDescent="0.25">
      <c r="A9" s="73"/>
      <c r="B9" s="44" t="s">
        <v>57</v>
      </c>
      <c r="C9" s="74"/>
      <c r="D9" s="74"/>
      <c r="E9" s="75"/>
      <c r="F9" s="76">
        <f>SUM(F6:F8)</f>
        <v>300</v>
      </c>
      <c r="G9" s="71"/>
    </row>
    <row r="10" spans="1:20" s="79" customFormat="1" ht="15.75" thickBot="1" x14ac:dyDescent="0.3">
      <c r="A10" s="235" t="s">
        <v>30</v>
      </c>
      <c r="B10" s="236"/>
      <c r="C10" s="236"/>
      <c r="D10" s="236"/>
      <c r="E10" s="236"/>
      <c r="F10" s="236"/>
      <c r="G10" s="138">
        <f>F9/A8</f>
        <v>100</v>
      </c>
    </row>
    <row r="11" spans="1:20" s="79" customFormat="1" ht="36.75" customHeight="1" x14ac:dyDescent="0.25">
      <c r="A11" s="354" t="s">
        <v>87</v>
      </c>
      <c r="B11" s="354"/>
      <c r="C11" s="354"/>
      <c r="D11" s="354"/>
      <c r="E11" s="354"/>
      <c r="F11" s="354"/>
      <c r="G11" s="354"/>
    </row>
    <row r="12" spans="1:20" s="79" customFormat="1" ht="15.75" thickBot="1" x14ac:dyDescent="0.3">
      <c r="A12" s="357" t="s">
        <v>77</v>
      </c>
      <c r="B12" s="358"/>
      <c r="C12" s="358"/>
      <c r="D12" s="358"/>
      <c r="E12" s="358"/>
      <c r="F12" s="358"/>
      <c r="G12" s="358"/>
    </row>
    <row r="13" spans="1:20" s="79" customFormat="1" ht="96.75" customHeight="1" x14ac:dyDescent="0.25">
      <c r="A13" s="359" t="s">
        <v>59</v>
      </c>
      <c r="B13" s="360"/>
      <c r="C13" s="361" t="s">
        <v>60</v>
      </c>
      <c r="D13" s="362"/>
      <c r="E13" s="363"/>
      <c r="F13" s="361" t="s">
        <v>61</v>
      </c>
      <c r="G13" s="364"/>
    </row>
    <row r="14" spans="1:20" s="79" customFormat="1" ht="60" x14ac:dyDescent="0.25">
      <c r="A14" s="77">
        <v>1</v>
      </c>
      <c r="B14" s="132" t="s">
        <v>88</v>
      </c>
      <c r="C14" s="365">
        <v>1</v>
      </c>
      <c r="D14" s="366"/>
      <c r="E14" s="367"/>
      <c r="F14" s="368"/>
      <c r="G14" s="369"/>
      <c r="H14" s="78"/>
    </row>
    <row r="15" spans="1:20" s="79" customFormat="1" ht="45" x14ac:dyDescent="0.25">
      <c r="A15" s="77">
        <v>2</v>
      </c>
      <c r="B15" s="160" t="s">
        <v>89</v>
      </c>
      <c r="C15" s="370">
        <v>0</v>
      </c>
      <c r="D15" s="371"/>
      <c r="E15" s="372"/>
      <c r="F15" s="373"/>
      <c r="G15" s="374"/>
    </row>
    <row r="16" spans="1:20" s="79" customFormat="1" x14ac:dyDescent="0.25">
      <c r="A16" s="80"/>
      <c r="B16" s="81" t="s">
        <v>63</v>
      </c>
      <c r="C16" s="375">
        <f>SUM(C14:E15)*100</f>
        <v>100</v>
      </c>
      <c r="D16" s="375"/>
      <c r="E16" s="375"/>
      <c r="F16" s="376"/>
      <c r="G16" s="377"/>
    </row>
    <row r="17" spans="1:7" s="79" customFormat="1" ht="15.75" thickBot="1" x14ac:dyDescent="0.3">
      <c r="A17" s="378" t="s">
        <v>64</v>
      </c>
      <c r="B17" s="379"/>
      <c r="C17" s="379"/>
      <c r="D17" s="379"/>
      <c r="E17" s="379"/>
      <c r="F17" s="380">
        <f>C16/A15</f>
        <v>50</v>
      </c>
      <c r="G17" s="381"/>
    </row>
    <row r="18" spans="1:7" s="79" customFormat="1" ht="15.75" thickBot="1" x14ac:dyDescent="0.3">
      <c r="A18" s="19"/>
      <c r="B18" s="19"/>
      <c r="C18" s="19"/>
      <c r="D18" s="19"/>
      <c r="E18" s="20"/>
      <c r="F18" s="82"/>
      <c r="G18" s="20"/>
    </row>
    <row r="19" spans="1:7" s="79" customFormat="1" x14ac:dyDescent="0.25">
      <c r="A19" s="382" t="s">
        <v>90</v>
      </c>
      <c r="B19" s="383"/>
      <c r="C19" s="383"/>
      <c r="D19" s="383"/>
      <c r="E19" s="383"/>
      <c r="F19" s="383"/>
      <c r="G19" s="384"/>
    </row>
    <row r="20" spans="1:7" s="79" customFormat="1" ht="34.5" customHeight="1" thickBot="1" x14ac:dyDescent="0.3">
      <c r="A20" s="261" t="s">
        <v>91</v>
      </c>
      <c r="B20" s="262"/>
      <c r="C20" s="262"/>
      <c r="D20" s="262"/>
      <c r="E20" s="262"/>
      <c r="F20" s="262"/>
      <c r="G20" s="161">
        <f>0.8*G10+0.2*F17</f>
        <v>90</v>
      </c>
    </row>
    <row r="21" spans="1:7" s="85" customFormat="1" ht="15.75" thickBot="1" x14ac:dyDescent="0.3">
      <c r="A21" s="83"/>
      <c r="B21" s="83"/>
      <c r="C21" s="83"/>
      <c r="D21" s="83"/>
      <c r="E21" s="83"/>
      <c r="F21" s="83"/>
      <c r="G21" s="84"/>
    </row>
    <row r="22" spans="1:7" ht="34.5" customHeight="1" thickBot="1" x14ac:dyDescent="0.3">
      <c r="A22" s="385" t="s">
        <v>92</v>
      </c>
      <c r="B22" s="386"/>
      <c r="C22" s="386"/>
      <c r="D22" s="386"/>
      <c r="E22" s="386"/>
      <c r="F22" s="387"/>
      <c r="G22" s="1"/>
    </row>
    <row r="23" spans="1:7" x14ac:dyDescent="0.25">
      <c r="A23" s="200" t="s">
        <v>33</v>
      </c>
      <c r="B23" s="201"/>
      <c r="C23" s="201"/>
      <c r="D23" s="201" t="s">
        <v>34</v>
      </c>
      <c r="E23" s="201"/>
      <c r="F23" s="202"/>
      <c r="G23" s="1"/>
    </row>
    <row r="24" spans="1:7" x14ac:dyDescent="0.25">
      <c r="A24" s="207" t="s">
        <v>35</v>
      </c>
      <c r="B24" s="208"/>
      <c r="C24" s="208"/>
      <c r="D24" s="209" t="s">
        <v>36</v>
      </c>
      <c r="E24" s="209"/>
      <c r="F24" s="210"/>
      <c r="G24" s="1"/>
    </row>
    <row r="25" spans="1:7" x14ac:dyDescent="0.25">
      <c r="A25" s="203" t="s">
        <v>37</v>
      </c>
      <c r="B25" s="204"/>
      <c r="C25" s="204"/>
      <c r="D25" s="205" t="s">
        <v>38</v>
      </c>
      <c r="E25" s="205"/>
      <c r="F25" s="206"/>
      <c r="G25" s="1"/>
    </row>
    <row r="26" spans="1:7" ht="15.75" thickBot="1" x14ac:dyDescent="0.3">
      <c r="A26" s="288" t="s">
        <v>39</v>
      </c>
      <c r="B26" s="289"/>
      <c r="C26" s="289"/>
      <c r="D26" s="213" t="s">
        <v>40</v>
      </c>
      <c r="E26" s="213"/>
      <c r="F26" s="214"/>
      <c r="G26" s="1"/>
    </row>
    <row r="27" spans="1:7" x14ac:dyDescent="0.25">
      <c r="A27" s="193"/>
      <c r="B27" s="193"/>
      <c r="C27" s="193"/>
      <c r="D27" s="193"/>
      <c r="E27" s="193"/>
      <c r="F27" s="193"/>
    </row>
    <row r="28" spans="1:7" s="79" customFormat="1" ht="54" customHeight="1" x14ac:dyDescent="0.25">
      <c r="A28" s="276"/>
      <c r="B28" s="276"/>
      <c r="C28" s="276"/>
      <c r="D28" s="276"/>
      <c r="E28" s="276"/>
      <c r="F28" s="276"/>
      <c r="G28" s="276"/>
    </row>
  </sheetData>
  <mergeCells count="31">
    <mergeCell ref="A28:G28"/>
    <mergeCell ref="A19:G19"/>
    <mergeCell ref="A20:F20"/>
    <mergeCell ref="A22:F22"/>
    <mergeCell ref="A23:C23"/>
    <mergeCell ref="D23:F23"/>
    <mergeCell ref="A24:C24"/>
    <mergeCell ref="D24:F24"/>
    <mergeCell ref="A25:C25"/>
    <mergeCell ref="D25:F25"/>
    <mergeCell ref="A26:C26"/>
    <mergeCell ref="D26:F26"/>
    <mergeCell ref="A27:F27"/>
    <mergeCell ref="C15:E15"/>
    <mergeCell ref="F15:G15"/>
    <mergeCell ref="C16:E16"/>
    <mergeCell ref="F16:G16"/>
    <mergeCell ref="A17:E17"/>
    <mergeCell ref="F17:G17"/>
    <mergeCell ref="A12:G12"/>
    <mergeCell ref="A13:B13"/>
    <mergeCell ref="C13:E13"/>
    <mergeCell ref="F13:G13"/>
    <mergeCell ref="C14:E14"/>
    <mergeCell ref="F14:G14"/>
    <mergeCell ref="A11:G11"/>
    <mergeCell ref="A2:G2"/>
    <mergeCell ref="A3:G3"/>
    <mergeCell ref="A4:G4"/>
    <mergeCell ref="N6:T6"/>
    <mergeCell ref="A10:F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D29" sqref="D29"/>
    </sheetView>
  </sheetViews>
  <sheetFormatPr defaultRowHeight="15" x14ac:dyDescent="0.25"/>
  <cols>
    <col min="1" max="1" width="3.28515625" customWidth="1"/>
    <col min="2" max="2" width="43.5703125" customWidth="1"/>
    <col min="3" max="3" width="10.42578125" customWidth="1"/>
    <col min="4" max="4" width="14.85546875" customWidth="1"/>
    <col min="5" max="5" width="15.28515625" customWidth="1"/>
    <col min="6" max="6" width="23" customWidth="1"/>
    <col min="7" max="7" width="17.7109375" customWidth="1"/>
  </cols>
  <sheetData>
    <row r="1" spans="1:7" ht="15.75" thickBot="1" x14ac:dyDescent="0.3">
      <c r="A1" s="100"/>
      <c r="B1" s="100"/>
      <c r="C1" s="100"/>
      <c r="D1" s="100"/>
      <c r="E1" s="100"/>
      <c r="F1" s="100"/>
      <c r="G1" s="100" t="s">
        <v>112</v>
      </c>
    </row>
    <row r="2" spans="1:7" ht="90.75" customHeight="1" thickBot="1" x14ac:dyDescent="0.3">
      <c r="A2" s="389" t="s">
        <v>150</v>
      </c>
      <c r="B2" s="390"/>
      <c r="C2" s="390"/>
      <c r="D2" s="390"/>
      <c r="E2" s="390"/>
      <c r="F2" s="390"/>
      <c r="G2" s="391"/>
    </row>
    <row r="3" spans="1:7" ht="15.75" thickBot="1" x14ac:dyDescent="0.3">
      <c r="A3" s="392" t="s">
        <v>113</v>
      </c>
      <c r="B3" s="392"/>
      <c r="C3" s="392"/>
      <c r="D3" s="392"/>
      <c r="E3" s="392"/>
      <c r="F3" s="392"/>
      <c r="G3" s="392"/>
    </row>
    <row r="4" spans="1:7" ht="68.25" x14ac:dyDescent="0.25">
      <c r="A4" s="101"/>
      <c r="B4" s="102" t="s">
        <v>2</v>
      </c>
      <c r="C4" s="102" t="s">
        <v>3</v>
      </c>
      <c r="D4" s="67" t="s">
        <v>4</v>
      </c>
      <c r="E4" s="67" t="s">
        <v>52</v>
      </c>
      <c r="F4" s="67" t="s">
        <v>82</v>
      </c>
      <c r="G4" s="103" t="s">
        <v>6</v>
      </c>
    </row>
    <row r="5" spans="1:7" ht="90" x14ac:dyDescent="0.25">
      <c r="A5" s="104">
        <v>1</v>
      </c>
      <c r="B5" s="105" t="s">
        <v>114</v>
      </c>
      <c r="C5" s="106" t="s">
        <v>44</v>
      </c>
      <c r="D5" s="69">
        <v>850</v>
      </c>
      <c r="E5" s="69">
        <v>972</v>
      </c>
      <c r="F5" s="107">
        <v>100</v>
      </c>
      <c r="G5" s="45"/>
    </row>
    <row r="6" spans="1:7" ht="195" x14ac:dyDescent="0.25">
      <c r="A6" s="104">
        <v>2</v>
      </c>
      <c r="B6" s="105" t="s">
        <v>115</v>
      </c>
      <c r="C6" s="106" t="s">
        <v>44</v>
      </c>
      <c r="D6" s="69">
        <v>250</v>
      </c>
      <c r="E6" s="69">
        <v>259</v>
      </c>
      <c r="F6" s="107">
        <v>100</v>
      </c>
      <c r="G6" s="45"/>
    </row>
    <row r="7" spans="1:7" x14ac:dyDescent="0.25">
      <c r="A7" s="108"/>
      <c r="B7" s="109" t="s">
        <v>57</v>
      </c>
      <c r="C7" s="109"/>
      <c r="D7" s="109"/>
      <c r="E7" s="110"/>
      <c r="F7" s="111">
        <f>SUM(F5:F6)</f>
        <v>200</v>
      </c>
      <c r="G7" s="112"/>
    </row>
    <row r="8" spans="1:7" ht="15.75" thickBot="1" x14ac:dyDescent="0.3">
      <c r="A8" s="393" t="s">
        <v>30</v>
      </c>
      <c r="B8" s="394"/>
      <c r="C8" s="394"/>
      <c r="D8" s="394"/>
      <c r="E8" s="394"/>
      <c r="F8" s="395"/>
      <c r="G8" s="138">
        <f>F7/A6</f>
        <v>100</v>
      </c>
    </row>
    <row r="9" spans="1:7" ht="28.5" customHeight="1" x14ac:dyDescent="0.25">
      <c r="A9" s="355" t="s">
        <v>116</v>
      </c>
      <c r="B9" s="355"/>
      <c r="C9" s="355"/>
      <c r="D9" s="355"/>
      <c r="E9" s="355"/>
      <c r="F9" s="355"/>
      <c r="G9" s="355"/>
    </row>
    <row r="10" spans="1:7" ht="15.75" thickBot="1" x14ac:dyDescent="0.3">
      <c r="A10" s="388" t="s">
        <v>77</v>
      </c>
      <c r="B10" s="388"/>
      <c r="C10" s="388"/>
      <c r="D10" s="388"/>
      <c r="E10" s="388"/>
      <c r="F10" s="388"/>
      <c r="G10" s="388"/>
    </row>
    <row r="11" spans="1:7" ht="111" customHeight="1" x14ac:dyDescent="0.25">
      <c r="A11" s="101"/>
      <c r="B11" s="396" t="s">
        <v>59</v>
      </c>
      <c r="C11" s="396"/>
      <c r="D11" s="397" t="s">
        <v>60</v>
      </c>
      <c r="E11" s="397"/>
      <c r="F11" s="397" t="s">
        <v>61</v>
      </c>
      <c r="G11" s="398"/>
    </row>
    <row r="12" spans="1:7" x14ac:dyDescent="0.25">
      <c r="A12" s="108">
        <v>1</v>
      </c>
      <c r="B12" s="399" t="s">
        <v>62</v>
      </c>
      <c r="C12" s="400"/>
      <c r="D12" s="401"/>
      <c r="E12" s="401"/>
      <c r="F12" s="402"/>
      <c r="G12" s="403"/>
    </row>
    <row r="13" spans="1:7" x14ac:dyDescent="0.25">
      <c r="A13" s="80"/>
      <c r="B13" s="406" t="s">
        <v>63</v>
      </c>
      <c r="C13" s="406"/>
      <c r="D13" s="407">
        <f>SUM(D12:D12)*100</f>
        <v>0</v>
      </c>
      <c r="E13" s="407"/>
      <c r="F13" s="376"/>
      <c r="G13" s="377"/>
    </row>
    <row r="14" spans="1:7" ht="15.75" thickBot="1" x14ac:dyDescent="0.3">
      <c r="A14" s="378" t="s">
        <v>64</v>
      </c>
      <c r="B14" s="379"/>
      <c r="C14" s="379"/>
      <c r="D14" s="379"/>
      <c r="E14" s="379"/>
      <c r="F14" s="408">
        <v>0</v>
      </c>
      <c r="G14" s="409"/>
    </row>
    <row r="15" spans="1:7" ht="15.75" thickBot="1" x14ac:dyDescent="0.3">
      <c r="A15" s="113"/>
      <c r="B15" s="113"/>
      <c r="C15" s="113"/>
      <c r="D15" s="113"/>
      <c r="E15" s="114"/>
      <c r="F15" s="115"/>
      <c r="G15" s="115"/>
    </row>
    <row r="16" spans="1:7" s="79" customFormat="1" x14ac:dyDescent="0.25">
      <c r="A16" s="421" t="s">
        <v>148</v>
      </c>
      <c r="B16" s="422"/>
      <c r="C16" s="422"/>
      <c r="D16" s="422"/>
      <c r="E16" s="422"/>
      <c r="F16" s="422"/>
      <c r="G16" s="423"/>
    </row>
    <row r="17" spans="1:7" s="79" customFormat="1" ht="33.75" customHeight="1" thickBot="1" x14ac:dyDescent="0.3">
      <c r="A17" s="410" t="s">
        <v>147</v>
      </c>
      <c r="B17" s="411"/>
      <c r="C17" s="411"/>
      <c r="D17" s="411"/>
      <c r="E17" s="411"/>
      <c r="F17" s="411"/>
      <c r="G17" s="161">
        <f>G8</f>
        <v>100</v>
      </c>
    </row>
    <row r="18" spans="1:7" ht="15.75" thickBot="1" x14ac:dyDescent="0.3">
      <c r="A18" s="100"/>
      <c r="B18" s="100"/>
      <c r="C18" s="100"/>
      <c r="D18" s="100"/>
      <c r="E18" s="100"/>
      <c r="F18" s="100"/>
      <c r="G18" s="100"/>
    </row>
    <row r="19" spans="1:7" ht="37.5" customHeight="1" thickBot="1" x14ac:dyDescent="0.3">
      <c r="A19" s="412" t="s">
        <v>32</v>
      </c>
      <c r="B19" s="413"/>
      <c r="C19" s="413"/>
      <c r="D19" s="413"/>
      <c r="E19" s="413"/>
      <c r="F19" s="414"/>
      <c r="G19" s="100"/>
    </row>
    <row r="20" spans="1:7" x14ac:dyDescent="0.25">
      <c r="A20" s="415" t="s">
        <v>33</v>
      </c>
      <c r="B20" s="396"/>
      <c r="C20" s="396"/>
      <c r="D20" s="396" t="s">
        <v>34</v>
      </c>
      <c r="E20" s="396"/>
      <c r="F20" s="416"/>
      <c r="G20" s="100"/>
    </row>
    <row r="21" spans="1:7" x14ac:dyDescent="0.25">
      <c r="A21" s="417" t="s">
        <v>35</v>
      </c>
      <c r="B21" s="418"/>
      <c r="C21" s="418"/>
      <c r="D21" s="419" t="s">
        <v>36</v>
      </c>
      <c r="E21" s="419"/>
      <c r="F21" s="420"/>
      <c r="G21" s="100"/>
    </row>
    <row r="22" spans="1:7" x14ac:dyDescent="0.25">
      <c r="A22" s="404" t="s">
        <v>37</v>
      </c>
      <c r="B22" s="405"/>
      <c r="C22" s="405"/>
      <c r="D22" s="402" t="s">
        <v>38</v>
      </c>
      <c r="E22" s="402"/>
      <c r="F22" s="403"/>
      <c r="G22" s="100"/>
    </row>
    <row r="23" spans="1:7" ht="15.75" thickBot="1" x14ac:dyDescent="0.3">
      <c r="A23" s="424" t="s">
        <v>39</v>
      </c>
      <c r="B23" s="425"/>
      <c r="C23" s="425"/>
      <c r="D23" s="426" t="s">
        <v>40</v>
      </c>
      <c r="E23" s="426"/>
      <c r="F23" s="427"/>
      <c r="G23" s="100"/>
    </row>
    <row r="24" spans="1:7" ht="15.75" thickBot="1" x14ac:dyDescent="0.3">
      <c r="A24" s="428"/>
      <c r="B24" s="428"/>
      <c r="C24" s="428"/>
      <c r="D24" s="428"/>
      <c r="E24" s="428"/>
      <c r="F24" s="428"/>
    </row>
    <row r="25" spans="1:7" s="79" customFormat="1" ht="36" customHeight="1" thickBot="1" x14ac:dyDescent="0.3">
      <c r="A25" s="429" t="s">
        <v>149</v>
      </c>
      <c r="B25" s="430"/>
      <c r="C25" s="430"/>
      <c r="D25" s="430"/>
      <c r="E25" s="430"/>
      <c r="F25" s="431"/>
      <c r="G25" s="181"/>
    </row>
    <row r="26" spans="1:7" x14ac:dyDescent="0.25">
      <c r="A26" s="428"/>
      <c r="B26" s="428"/>
      <c r="C26" s="428"/>
      <c r="D26" s="428"/>
      <c r="E26" s="428"/>
      <c r="F26" s="428"/>
    </row>
  </sheetData>
  <mergeCells count="30">
    <mergeCell ref="A23:C23"/>
    <mergeCell ref="D23:F23"/>
    <mergeCell ref="A24:F24"/>
    <mergeCell ref="A25:F25"/>
    <mergeCell ref="A26:F26"/>
    <mergeCell ref="A22:C22"/>
    <mergeCell ref="D22:F22"/>
    <mergeCell ref="B13:C13"/>
    <mergeCell ref="D13:E13"/>
    <mergeCell ref="F13:G13"/>
    <mergeCell ref="A14:E14"/>
    <mergeCell ref="F14:G14"/>
    <mergeCell ref="A17:F17"/>
    <mergeCell ref="A19:F19"/>
    <mergeCell ref="A20:C20"/>
    <mergeCell ref="D20:F20"/>
    <mergeCell ref="A21:C21"/>
    <mergeCell ref="D21:F21"/>
    <mergeCell ref="A16:G16"/>
    <mergeCell ref="B11:C11"/>
    <mergeCell ref="D11:E11"/>
    <mergeCell ref="F11:G11"/>
    <mergeCell ref="B12:C12"/>
    <mergeCell ref="D12:E12"/>
    <mergeCell ref="F12:G12"/>
    <mergeCell ref="A10:G10"/>
    <mergeCell ref="A2:G2"/>
    <mergeCell ref="A3:G3"/>
    <mergeCell ref="A8:F8"/>
    <mergeCell ref="A9:G9"/>
  </mergeCells>
  <hyperlinks>
    <hyperlink ref="B5" r:id="rId1" tooltip="consultantplus://offline/ref=C8A0B76F69E8E0693FAAEEE4CAAB63476B2671424B66931683FF4AB27209E9D669EA8E7E4B1D5FDC8E54C6C9BCK" display="consultantplus://offline/ref=C8A0B76F69E8E0693FAAEEE4CAAB63476B2671424B66931683FF4AB27209E9D669EA8E7E4B1D5FDC8E54C6C9BCK"/>
    <hyperlink ref="B6" r:id="rId2" tooltip="consultantplus://offline/ref=C8A0B76F69E8E0693FAAEEE4CAAB63476B2671424B66931683FF4AB27209E9D669EA8E7E4B1D5FDC8E54C6C9BCK" display="consultantplus://offline/ref=C8A0B76F69E8E0693FAAEEE4CAAB63476B2671424B66931683FF4AB27209E9D669EA8E7E4B1D5FDC8E54C6C9BCK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3" workbookViewId="0">
      <selection activeCell="A27" sqref="A27:XFD27"/>
    </sheetView>
  </sheetViews>
  <sheetFormatPr defaultRowHeight="15" x14ac:dyDescent="0.25"/>
  <cols>
    <col min="1" max="1" width="3.28515625" customWidth="1"/>
    <col min="2" max="2" width="46.85546875" customWidth="1"/>
    <col min="3" max="3" width="8" customWidth="1"/>
    <col min="4" max="4" width="14.85546875" customWidth="1"/>
    <col min="5" max="5" width="15.28515625" customWidth="1"/>
    <col min="6" max="6" width="23" customWidth="1"/>
    <col min="7" max="7" width="17.7109375" customWidth="1"/>
  </cols>
  <sheetData>
    <row r="1" spans="1:7" ht="15.75" thickBot="1" x14ac:dyDescent="0.3">
      <c r="A1" s="1"/>
      <c r="B1" s="1"/>
      <c r="C1" s="1"/>
      <c r="D1" s="1"/>
      <c r="E1" s="1"/>
      <c r="F1" s="1"/>
      <c r="G1" s="1" t="s">
        <v>117</v>
      </c>
    </row>
    <row r="2" spans="1:7" ht="87" customHeight="1" thickBot="1" x14ac:dyDescent="0.3">
      <c r="A2" s="432" t="s">
        <v>151</v>
      </c>
      <c r="B2" s="433"/>
      <c r="C2" s="433"/>
      <c r="D2" s="433"/>
      <c r="E2" s="433"/>
      <c r="F2" s="433"/>
      <c r="G2" s="434"/>
    </row>
    <row r="3" spans="1:7" x14ac:dyDescent="0.25">
      <c r="A3" s="185"/>
      <c r="B3" s="185"/>
      <c r="C3" s="185"/>
      <c r="D3" s="185"/>
      <c r="E3" s="185"/>
      <c r="F3" s="185"/>
      <c r="G3" s="185"/>
    </row>
    <row r="4" spans="1:7" ht="15.75" thickBot="1" x14ac:dyDescent="0.3">
      <c r="A4" s="435" t="s">
        <v>118</v>
      </c>
      <c r="B4" s="435"/>
      <c r="C4" s="435"/>
      <c r="D4" s="435"/>
      <c r="E4" s="435"/>
      <c r="F4" s="435"/>
      <c r="G4" s="435"/>
    </row>
    <row r="5" spans="1:7" ht="68.25" x14ac:dyDescent="0.25">
      <c r="A5" s="39"/>
      <c r="B5" s="40" t="s">
        <v>2</v>
      </c>
      <c r="C5" s="40" t="s">
        <v>3</v>
      </c>
      <c r="D5" s="41" t="s">
        <v>4</v>
      </c>
      <c r="E5" s="41" t="s">
        <v>52</v>
      </c>
      <c r="F5" s="41" t="s">
        <v>82</v>
      </c>
      <c r="G5" s="42" t="s">
        <v>6</v>
      </c>
    </row>
    <row r="6" spans="1:7" ht="45" x14ac:dyDescent="0.25">
      <c r="A6" s="116">
        <v>1</v>
      </c>
      <c r="B6" s="105" t="s">
        <v>119</v>
      </c>
      <c r="C6" s="44" t="s">
        <v>120</v>
      </c>
      <c r="D6" s="69">
        <v>11000</v>
      </c>
      <c r="E6" s="117">
        <v>17467.400000000001</v>
      </c>
      <c r="F6" s="107">
        <v>100</v>
      </c>
      <c r="G6" s="45"/>
    </row>
    <row r="7" spans="1:7" ht="90" x14ac:dyDescent="0.25">
      <c r="A7" s="116">
        <v>2</v>
      </c>
      <c r="B7" s="105" t="s">
        <v>121</v>
      </c>
      <c r="C7" s="44" t="s">
        <v>44</v>
      </c>
      <c r="D7" s="69">
        <v>5500</v>
      </c>
      <c r="E7" s="69">
        <v>17379</v>
      </c>
      <c r="F7" s="107">
        <v>100</v>
      </c>
      <c r="G7" s="45"/>
    </row>
    <row r="8" spans="1:7" ht="75" x14ac:dyDescent="0.25">
      <c r="A8" s="116">
        <v>3</v>
      </c>
      <c r="B8" s="105" t="s">
        <v>122</v>
      </c>
      <c r="C8" s="44" t="s">
        <v>16</v>
      </c>
      <c r="D8" s="69">
        <v>100</v>
      </c>
      <c r="E8" s="69">
        <v>100</v>
      </c>
      <c r="F8" s="107">
        <v>100</v>
      </c>
      <c r="G8" s="45"/>
    </row>
    <row r="9" spans="1:7" x14ac:dyDescent="0.25">
      <c r="A9" s="43"/>
      <c r="B9" s="46" t="s">
        <v>57</v>
      </c>
      <c r="C9" s="46"/>
      <c r="D9" s="46"/>
      <c r="E9" s="46"/>
      <c r="F9" s="125">
        <f>SUM(F6:F8)</f>
        <v>300</v>
      </c>
      <c r="G9" s="45"/>
    </row>
    <row r="10" spans="1:7" s="79" customFormat="1" ht="15.75" thickBot="1" x14ac:dyDescent="0.3">
      <c r="A10" s="249" t="s">
        <v>30</v>
      </c>
      <c r="B10" s="250"/>
      <c r="C10" s="250"/>
      <c r="D10" s="250"/>
      <c r="E10" s="250"/>
      <c r="F10" s="251"/>
      <c r="G10" s="163">
        <f>F9/A8</f>
        <v>100</v>
      </c>
    </row>
    <row r="11" spans="1:7" ht="31.5" customHeight="1" x14ac:dyDescent="0.25">
      <c r="A11" s="185" t="s">
        <v>87</v>
      </c>
      <c r="B11" s="185"/>
      <c r="C11" s="185"/>
      <c r="D11" s="185"/>
      <c r="E11" s="185"/>
      <c r="F11" s="185"/>
      <c r="G11" s="185"/>
    </row>
    <row r="12" spans="1:7" ht="15.75" thickBot="1" x14ac:dyDescent="0.3">
      <c r="A12" s="215" t="s">
        <v>77</v>
      </c>
      <c r="B12" s="215"/>
      <c r="C12" s="215"/>
      <c r="D12" s="215"/>
      <c r="E12" s="215"/>
      <c r="F12" s="215"/>
      <c r="G12" s="215"/>
    </row>
    <row r="13" spans="1:7" ht="102" customHeight="1" x14ac:dyDescent="0.25">
      <c r="A13" s="39"/>
      <c r="B13" s="201" t="s">
        <v>59</v>
      </c>
      <c r="C13" s="201"/>
      <c r="D13" s="226" t="s">
        <v>60</v>
      </c>
      <c r="E13" s="226"/>
      <c r="F13" s="226" t="s">
        <v>61</v>
      </c>
      <c r="G13" s="227"/>
    </row>
    <row r="14" spans="1:7" x14ac:dyDescent="0.25">
      <c r="A14" s="96">
        <v>1</v>
      </c>
      <c r="B14" s="436" t="s">
        <v>123</v>
      </c>
      <c r="C14" s="437"/>
      <c r="D14" s="232"/>
      <c r="E14" s="232"/>
      <c r="F14" s="233"/>
      <c r="G14" s="234"/>
    </row>
    <row r="15" spans="1:7" x14ac:dyDescent="0.25">
      <c r="A15" s="139"/>
      <c r="B15" s="231" t="s">
        <v>63</v>
      </c>
      <c r="C15" s="231"/>
      <c r="D15" s="232">
        <f>SUM(D14:D14)*100</f>
        <v>0</v>
      </c>
      <c r="E15" s="232"/>
      <c r="F15" s="233"/>
      <c r="G15" s="234"/>
    </row>
    <row r="16" spans="1:7" ht="15.75" thickBot="1" x14ac:dyDescent="0.3">
      <c r="A16" s="235" t="s">
        <v>78</v>
      </c>
      <c r="B16" s="236"/>
      <c r="C16" s="236"/>
      <c r="D16" s="236"/>
      <c r="E16" s="236"/>
      <c r="F16" s="438">
        <v>0</v>
      </c>
      <c r="G16" s="439"/>
    </row>
    <row r="17" spans="1:7" ht="15.75" thickBot="1" x14ac:dyDescent="0.3">
      <c r="A17" s="19"/>
      <c r="B17" s="19"/>
      <c r="C17" s="19"/>
      <c r="D17" s="19"/>
      <c r="E17" s="20"/>
      <c r="F17" s="21"/>
      <c r="G17" s="21"/>
    </row>
    <row r="18" spans="1:7" s="79" customFormat="1" x14ac:dyDescent="0.25">
      <c r="A18" s="382" t="s">
        <v>152</v>
      </c>
      <c r="B18" s="383"/>
      <c r="C18" s="383"/>
      <c r="D18" s="383"/>
      <c r="E18" s="383"/>
      <c r="F18" s="383"/>
      <c r="G18" s="384"/>
    </row>
    <row r="19" spans="1:7" s="79" customFormat="1" ht="30" customHeight="1" thickBot="1" x14ac:dyDescent="0.3">
      <c r="A19" s="410" t="s">
        <v>147</v>
      </c>
      <c r="B19" s="411"/>
      <c r="C19" s="411"/>
      <c r="D19" s="411"/>
      <c r="E19" s="411"/>
      <c r="F19" s="411"/>
      <c r="G19" s="161">
        <f>G10</f>
        <v>100</v>
      </c>
    </row>
    <row r="20" spans="1:7" ht="15.75" thickBot="1" x14ac:dyDescent="0.3">
      <c r="A20" s="1"/>
      <c r="B20" s="1"/>
      <c r="C20" s="1"/>
      <c r="D20" s="1"/>
      <c r="E20" s="1"/>
      <c r="F20" s="1"/>
      <c r="G20" s="118"/>
    </row>
    <row r="21" spans="1:7" ht="15.75" thickBot="1" x14ac:dyDescent="0.3">
      <c r="A21" s="197" t="s">
        <v>124</v>
      </c>
      <c r="B21" s="198"/>
      <c r="C21" s="198"/>
      <c r="D21" s="198"/>
      <c r="E21" s="198"/>
      <c r="F21" s="199"/>
      <c r="G21" s="1"/>
    </row>
    <row r="22" spans="1:7" x14ac:dyDescent="0.25">
      <c r="A22" s="440" t="s">
        <v>33</v>
      </c>
      <c r="B22" s="441"/>
      <c r="C22" s="441"/>
      <c r="D22" s="441" t="s">
        <v>34</v>
      </c>
      <c r="E22" s="441"/>
      <c r="F22" s="442"/>
      <c r="G22" s="1"/>
    </row>
    <row r="23" spans="1:7" x14ac:dyDescent="0.25">
      <c r="A23" s="203" t="s">
        <v>35</v>
      </c>
      <c r="B23" s="204"/>
      <c r="C23" s="204"/>
      <c r="D23" s="443" t="s">
        <v>36</v>
      </c>
      <c r="E23" s="444"/>
      <c r="F23" s="445"/>
      <c r="G23" s="1"/>
    </row>
    <row r="24" spans="1:7" x14ac:dyDescent="0.25">
      <c r="A24" s="241" t="s">
        <v>37</v>
      </c>
      <c r="B24" s="242"/>
      <c r="C24" s="242"/>
      <c r="D24" s="209" t="s">
        <v>38</v>
      </c>
      <c r="E24" s="209"/>
      <c r="F24" s="210"/>
      <c r="G24" s="1"/>
    </row>
    <row r="25" spans="1:7" ht="15.75" thickBot="1" x14ac:dyDescent="0.3">
      <c r="A25" s="211" t="s">
        <v>39</v>
      </c>
      <c r="B25" s="212"/>
      <c r="C25" s="212"/>
      <c r="D25" s="213" t="s">
        <v>40</v>
      </c>
      <c r="E25" s="213"/>
      <c r="F25" s="214"/>
      <c r="G25" s="1"/>
    </row>
    <row r="26" spans="1:7" ht="15.75" thickBot="1" x14ac:dyDescent="0.3">
      <c r="A26" s="193"/>
      <c r="B26" s="193"/>
      <c r="C26" s="193"/>
      <c r="D26" s="193"/>
      <c r="E26" s="193"/>
      <c r="F26" s="193"/>
    </row>
    <row r="27" spans="1:7" s="79" customFormat="1" ht="37.5" customHeight="1" thickBot="1" x14ac:dyDescent="0.3">
      <c r="A27" s="446" t="s">
        <v>149</v>
      </c>
      <c r="B27" s="447"/>
      <c r="C27" s="447"/>
      <c r="D27" s="447"/>
      <c r="E27" s="447"/>
      <c r="F27" s="448"/>
      <c r="G27" s="162"/>
    </row>
    <row r="28" spans="1:7" x14ac:dyDescent="0.25">
      <c r="A28" s="193"/>
      <c r="B28" s="193"/>
      <c r="C28" s="193"/>
      <c r="D28" s="193"/>
      <c r="E28" s="193"/>
      <c r="F28" s="193"/>
    </row>
  </sheetData>
  <mergeCells count="31">
    <mergeCell ref="A25:C25"/>
    <mergeCell ref="D25:F25"/>
    <mergeCell ref="A26:F26"/>
    <mergeCell ref="A27:F27"/>
    <mergeCell ref="A28:F28"/>
    <mergeCell ref="A24:C24"/>
    <mergeCell ref="D24:F24"/>
    <mergeCell ref="B15:C15"/>
    <mergeCell ref="D15:E15"/>
    <mergeCell ref="F15:G15"/>
    <mergeCell ref="A16:E16"/>
    <mergeCell ref="F16:G16"/>
    <mergeCell ref="A19:F19"/>
    <mergeCell ref="A21:F21"/>
    <mergeCell ref="A22:C22"/>
    <mergeCell ref="D22:F22"/>
    <mergeCell ref="A23:C23"/>
    <mergeCell ref="D23:F23"/>
    <mergeCell ref="A18:G18"/>
    <mergeCell ref="B13:C13"/>
    <mergeCell ref="D13:E13"/>
    <mergeCell ref="F13:G13"/>
    <mergeCell ref="B14:C14"/>
    <mergeCell ref="D14:E14"/>
    <mergeCell ref="F14:G14"/>
    <mergeCell ref="A12:G12"/>
    <mergeCell ref="A2:G2"/>
    <mergeCell ref="A3:G3"/>
    <mergeCell ref="A4:G4"/>
    <mergeCell ref="A10:F10"/>
    <mergeCell ref="A11:G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="90" zoomScaleNormal="90" workbookViewId="0">
      <selection activeCell="A2" sqref="A2:G2"/>
    </sheetView>
  </sheetViews>
  <sheetFormatPr defaultRowHeight="15" x14ac:dyDescent="0.25"/>
  <cols>
    <col min="1" max="1" width="3.28515625" customWidth="1"/>
    <col min="2" max="2" width="37.7109375" customWidth="1"/>
    <col min="3" max="3" width="15.28515625" customWidth="1"/>
    <col min="4" max="4" width="14.85546875" customWidth="1"/>
    <col min="5" max="5" width="15.28515625" customWidth="1"/>
    <col min="6" max="6" width="23" customWidth="1"/>
    <col min="7" max="7" width="17.7109375" customWidth="1"/>
    <col min="257" max="257" width="3.28515625" customWidth="1"/>
    <col min="258" max="258" width="37.7109375" customWidth="1"/>
    <col min="259" max="259" width="15.28515625" customWidth="1"/>
    <col min="260" max="260" width="14.85546875" customWidth="1"/>
    <col min="261" max="261" width="15.28515625" customWidth="1"/>
    <col min="262" max="262" width="23" customWidth="1"/>
    <col min="263" max="263" width="17.7109375" customWidth="1"/>
    <col min="513" max="513" width="3.28515625" customWidth="1"/>
    <col min="514" max="514" width="37.7109375" customWidth="1"/>
    <col min="515" max="515" width="15.28515625" customWidth="1"/>
    <col min="516" max="516" width="14.85546875" customWidth="1"/>
    <col min="517" max="517" width="15.28515625" customWidth="1"/>
    <col min="518" max="518" width="23" customWidth="1"/>
    <col min="519" max="519" width="17.7109375" customWidth="1"/>
    <col min="769" max="769" width="3.28515625" customWidth="1"/>
    <col min="770" max="770" width="37.7109375" customWidth="1"/>
    <col min="771" max="771" width="15.28515625" customWidth="1"/>
    <col min="772" max="772" width="14.85546875" customWidth="1"/>
    <col min="773" max="773" width="15.28515625" customWidth="1"/>
    <col min="774" max="774" width="23" customWidth="1"/>
    <col min="775" max="775" width="17.7109375" customWidth="1"/>
    <col min="1025" max="1025" width="3.28515625" customWidth="1"/>
    <col min="1026" max="1026" width="37.7109375" customWidth="1"/>
    <col min="1027" max="1027" width="15.28515625" customWidth="1"/>
    <col min="1028" max="1028" width="14.85546875" customWidth="1"/>
    <col min="1029" max="1029" width="15.28515625" customWidth="1"/>
    <col min="1030" max="1030" width="23" customWidth="1"/>
    <col min="1031" max="1031" width="17.7109375" customWidth="1"/>
    <col min="1281" max="1281" width="3.28515625" customWidth="1"/>
    <col min="1282" max="1282" width="37.7109375" customWidth="1"/>
    <col min="1283" max="1283" width="15.28515625" customWidth="1"/>
    <col min="1284" max="1284" width="14.85546875" customWidth="1"/>
    <col min="1285" max="1285" width="15.28515625" customWidth="1"/>
    <col min="1286" max="1286" width="23" customWidth="1"/>
    <col min="1287" max="1287" width="17.7109375" customWidth="1"/>
    <col min="1537" max="1537" width="3.28515625" customWidth="1"/>
    <col min="1538" max="1538" width="37.7109375" customWidth="1"/>
    <col min="1539" max="1539" width="15.28515625" customWidth="1"/>
    <col min="1540" max="1540" width="14.85546875" customWidth="1"/>
    <col min="1541" max="1541" width="15.28515625" customWidth="1"/>
    <col min="1542" max="1542" width="23" customWidth="1"/>
    <col min="1543" max="1543" width="17.7109375" customWidth="1"/>
    <col min="1793" max="1793" width="3.28515625" customWidth="1"/>
    <col min="1794" max="1794" width="37.7109375" customWidth="1"/>
    <col min="1795" max="1795" width="15.28515625" customWidth="1"/>
    <col min="1796" max="1796" width="14.85546875" customWidth="1"/>
    <col min="1797" max="1797" width="15.28515625" customWidth="1"/>
    <col min="1798" max="1798" width="23" customWidth="1"/>
    <col min="1799" max="1799" width="17.7109375" customWidth="1"/>
    <col min="2049" max="2049" width="3.28515625" customWidth="1"/>
    <col min="2050" max="2050" width="37.7109375" customWidth="1"/>
    <col min="2051" max="2051" width="15.28515625" customWidth="1"/>
    <col min="2052" max="2052" width="14.85546875" customWidth="1"/>
    <col min="2053" max="2053" width="15.28515625" customWidth="1"/>
    <col min="2054" max="2054" width="23" customWidth="1"/>
    <col min="2055" max="2055" width="17.7109375" customWidth="1"/>
    <col min="2305" max="2305" width="3.28515625" customWidth="1"/>
    <col min="2306" max="2306" width="37.7109375" customWidth="1"/>
    <col min="2307" max="2307" width="15.28515625" customWidth="1"/>
    <col min="2308" max="2308" width="14.85546875" customWidth="1"/>
    <col min="2309" max="2309" width="15.28515625" customWidth="1"/>
    <col min="2310" max="2310" width="23" customWidth="1"/>
    <col min="2311" max="2311" width="17.7109375" customWidth="1"/>
    <col min="2561" max="2561" width="3.28515625" customWidth="1"/>
    <col min="2562" max="2562" width="37.7109375" customWidth="1"/>
    <col min="2563" max="2563" width="15.28515625" customWidth="1"/>
    <col min="2564" max="2564" width="14.85546875" customWidth="1"/>
    <col min="2565" max="2565" width="15.28515625" customWidth="1"/>
    <col min="2566" max="2566" width="23" customWidth="1"/>
    <col min="2567" max="2567" width="17.7109375" customWidth="1"/>
    <col min="2817" max="2817" width="3.28515625" customWidth="1"/>
    <col min="2818" max="2818" width="37.7109375" customWidth="1"/>
    <col min="2819" max="2819" width="15.28515625" customWidth="1"/>
    <col min="2820" max="2820" width="14.85546875" customWidth="1"/>
    <col min="2821" max="2821" width="15.28515625" customWidth="1"/>
    <col min="2822" max="2822" width="23" customWidth="1"/>
    <col min="2823" max="2823" width="17.7109375" customWidth="1"/>
    <col min="3073" max="3073" width="3.28515625" customWidth="1"/>
    <col min="3074" max="3074" width="37.7109375" customWidth="1"/>
    <col min="3075" max="3075" width="15.28515625" customWidth="1"/>
    <col min="3076" max="3076" width="14.85546875" customWidth="1"/>
    <col min="3077" max="3077" width="15.28515625" customWidth="1"/>
    <col min="3078" max="3078" width="23" customWidth="1"/>
    <col min="3079" max="3079" width="17.7109375" customWidth="1"/>
    <col min="3329" max="3329" width="3.28515625" customWidth="1"/>
    <col min="3330" max="3330" width="37.7109375" customWidth="1"/>
    <col min="3331" max="3331" width="15.28515625" customWidth="1"/>
    <col min="3332" max="3332" width="14.85546875" customWidth="1"/>
    <col min="3333" max="3333" width="15.28515625" customWidth="1"/>
    <col min="3334" max="3334" width="23" customWidth="1"/>
    <col min="3335" max="3335" width="17.7109375" customWidth="1"/>
    <col min="3585" max="3585" width="3.28515625" customWidth="1"/>
    <col min="3586" max="3586" width="37.7109375" customWidth="1"/>
    <col min="3587" max="3587" width="15.28515625" customWidth="1"/>
    <col min="3588" max="3588" width="14.85546875" customWidth="1"/>
    <col min="3589" max="3589" width="15.28515625" customWidth="1"/>
    <col min="3590" max="3590" width="23" customWidth="1"/>
    <col min="3591" max="3591" width="17.7109375" customWidth="1"/>
    <col min="3841" max="3841" width="3.28515625" customWidth="1"/>
    <col min="3842" max="3842" width="37.7109375" customWidth="1"/>
    <col min="3843" max="3843" width="15.28515625" customWidth="1"/>
    <col min="3844" max="3844" width="14.85546875" customWidth="1"/>
    <col min="3845" max="3845" width="15.28515625" customWidth="1"/>
    <col min="3846" max="3846" width="23" customWidth="1"/>
    <col min="3847" max="3847" width="17.7109375" customWidth="1"/>
    <col min="4097" max="4097" width="3.28515625" customWidth="1"/>
    <col min="4098" max="4098" width="37.7109375" customWidth="1"/>
    <col min="4099" max="4099" width="15.28515625" customWidth="1"/>
    <col min="4100" max="4100" width="14.85546875" customWidth="1"/>
    <col min="4101" max="4101" width="15.28515625" customWidth="1"/>
    <col min="4102" max="4102" width="23" customWidth="1"/>
    <col min="4103" max="4103" width="17.7109375" customWidth="1"/>
    <col min="4353" max="4353" width="3.28515625" customWidth="1"/>
    <col min="4354" max="4354" width="37.7109375" customWidth="1"/>
    <col min="4355" max="4355" width="15.28515625" customWidth="1"/>
    <col min="4356" max="4356" width="14.85546875" customWidth="1"/>
    <col min="4357" max="4357" width="15.28515625" customWidth="1"/>
    <col min="4358" max="4358" width="23" customWidth="1"/>
    <col min="4359" max="4359" width="17.7109375" customWidth="1"/>
    <col min="4609" max="4609" width="3.28515625" customWidth="1"/>
    <col min="4610" max="4610" width="37.7109375" customWidth="1"/>
    <col min="4611" max="4611" width="15.28515625" customWidth="1"/>
    <col min="4612" max="4612" width="14.85546875" customWidth="1"/>
    <col min="4613" max="4613" width="15.28515625" customWidth="1"/>
    <col min="4614" max="4614" width="23" customWidth="1"/>
    <col min="4615" max="4615" width="17.7109375" customWidth="1"/>
    <col min="4865" max="4865" width="3.28515625" customWidth="1"/>
    <col min="4866" max="4866" width="37.7109375" customWidth="1"/>
    <col min="4867" max="4867" width="15.28515625" customWidth="1"/>
    <col min="4868" max="4868" width="14.85546875" customWidth="1"/>
    <col min="4869" max="4869" width="15.28515625" customWidth="1"/>
    <col min="4870" max="4870" width="23" customWidth="1"/>
    <col min="4871" max="4871" width="17.7109375" customWidth="1"/>
    <col min="5121" max="5121" width="3.28515625" customWidth="1"/>
    <col min="5122" max="5122" width="37.7109375" customWidth="1"/>
    <col min="5123" max="5123" width="15.28515625" customWidth="1"/>
    <col min="5124" max="5124" width="14.85546875" customWidth="1"/>
    <col min="5125" max="5125" width="15.28515625" customWidth="1"/>
    <col min="5126" max="5126" width="23" customWidth="1"/>
    <col min="5127" max="5127" width="17.7109375" customWidth="1"/>
    <col min="5377" max="5377" width="3.28515625" customWidth="1"/>
    <col min="5378" max="5378" width="37.7109375" customWidth="1"/>
    <col min="5379" max="5379" width="15.28515625" customWidth="1"/>
    <col min="5380" max="5380" width="14.85546875" customWidth="1"/>
    <col min="5381" max="5381" width="15.28515625" customWidth="1"/>
    <col min="5382" max="5382" width="23" customWidth="1"/>
    <col min="5383" max="5383" width="17.7109375" customWidth="1"/>
    <col min="5633" max="5633" width="3.28515625" customWidth="1"/>
    <col min="5634" max="5634" width="37.7109375" customWidth="1"/>
    <col min="5635" max="5635" width="15.28515625" customWidth="1"/>
    <col min="5636" max="5636" width="14.85546875" customWidth="1"/>
    <col min="5637" max="5637" width="15.28515625" customWidth="1"/>
    <col min="5638" max="5638" width="23" customWidth="1"/>
    <col min="5639" max="5639" width="17.7109375" customWidth="1"/>
    <col min="5889" max="5889" width="3.28515625" customWidth="1"/>
    <col min="5890" max="5890" width="37.7109375" customWidth="1"/>
    <col min="5891" max="5891" width="15.28515625" customWidth="1"/>
    <col min="5892" max="5892" width="14.85546875" customWidth="1"/>
    <col min="5893" max="5893" width="15.28515625" customWidth="1"/>
    <col min="5894" max="5894" width="23" customWidth="1"/>
    <col min="5895" max="5895" width="17.7109375" customWidth="1"/>
    <col min="6145" max="6145" width="3.28515625" customWidth="1"/>
    <col min="6146" max="6146" width="37.7109375" customWidth="1"/>
    <col min="6147" max="6147" width="15.28515625" customWidth="1"/>
    <col min="6148" max="6148" width="14.85546875" customWidth="1"/>
    <col min="6149" max="6149" width="15.28515625" customWidth="1"/>
    <col min="6150" max="6150" width="23" customWidth="1"/>
    <col min="6151" max="6151" width="17.7109375" customWidth="1"/>
    <col min="6401" max="6401" width="3.28515625" customWidth="1"/>
    <col min="6402" max="6402" width="37.7109375" customWidth="1"/>
    <col min="6403" max="6403" width="15.28515625" customWidth="1"/>
    <col min="6404" max="6404" width="14.85546875" customWidth="1"/>
    <col min="6405" max="6405" width="15.28515625" customWidth="1"/>
    <col min="6406" max="6406" width="23" customWidth="1"/>
    <col min="6407" max="6407" width="17.7109375" customWidth="1"/>
    <col min="6657" max="6657" width="3.28515625" customWidth="1"/>
    <col min="6658" max="6658" width="37.7109375" customWidth="1"/>
    <col min="6659" max="6659" width="15.28515625" customWidth="1"/>
    <col min="6660" max="6660" width="14.85546875" customWidth="1"/>
    <col min="6661" max="6661" width="15.28515625" customWidth="1"/>
    <col min="6662" max="6662" width="23" customWidth="1"/>
    <col min="6663" max="6663" width="17.7109375" customWidth="1"/>
    <col min="6913" max="6913" width="3.28515625" customWidth="1"/>
    <col min="6914" max="6914" width="37.7109375" customWidth="1"/>
    <col min="6915" max="6915" width="15.28515625" customWidth="1"/>
    <col min="6916" max="6916" width="14.85546875" customWidth="1"/>
    <col min="6917" max="6917" width="15.28515625" customWidth="1"/>
    <col min="6918" max="6918" width="23" customWidth="1"/>
    <col min="6919" max="6919" width="17.7109375" customWidth="1"/>
    <col min="7169" max="7169" width="3.28515625" customWidth="1"/>
    <col min="7170" max="7170" width="37.7109375" customWidth="1"/>
    <col min="7171" max="7171" width="15.28515625" customWidth="1"/>
    <col min="7172" max="7172" width="14.85546875" customWidth="1"/>
    <col min="7173" max="7173" width="15.28515625" customWidth="1"/>
    <col min="7174" max="7174" width="23" customWidth="1"/>
    <col min="7175" max="7175" width="17.7109375" customWidth="1"/>
    <col min="7425" max="7425" width="3.28515625" customWidth="1"/>
    <col min="7426" max="7426" width="37.7109375" customWidth="1"/>
    <col min="7427" max="7427" width="15.28515625" customWidth="1"/>
    <col min="7428" max="7428" width="14.85546875" customWidth="1"/>
    <col min="7429" max="7429" width="15.28515625" customWidth="1"/>
    <col min="7430" max="7430" width="23" customWidth="1"/>
    <col min="7431" max="7431" width="17.7109375" customWidth="1"/>
    <col min="7681" max="7681" width="3.28515625" customWidth="1"/>
    <col min="7682" max="7682" width="37.7109375" customWidth="1"/>
    <col min="7683" max="7683" width="15.28515625" customWidth="1"/>
    <col min="7684" max="7684" width="14.85546875" customWidth="1"/>
    <col min="7685" max="7685" width="15.28515625" customWidth="1"/>
    <col min="7686" max="7686" width="23" customWidth="1"/>
    <col min="7687" max="7687" width="17.7109375" customWidth="1"/>
    <col min="7937" max="7937" width="3.28515625" customWidth="1"/>
    <col min="7938" max="7938" width="37.7109375" customWidth="1"/>
    <col min="7939" max="7939" width="15.28515625" customWidth="1"/>
    <col min="7940" max="7940" width="14.85546875" customWidth="1"/>
    <col min="7941" max="7941" width="15.28515625" customWidth="1"/>
    <col min="7942" max="7942" width="23" customWidth="1"/>
    <col min="7943" max="7943" width="17.7109375" customWidth="1"/>
    <col min="8193" max="8193" width="3.28515625" customWidth="1"/>
    <col min="8194" max="8194" width="37.7109375" customWidth="1"/>
    <col min="8195" max="8195" width="15.28515625" customWidth="1"/>
    <col min="8196" max="8196" width="14.85546875" customWidth="1"/>
    <col min="8197" max="8197" width="15.28515625" customWidth="1"/>
    <col min="8198" max="8198" width="23" customWidth="1"/>
    <col min="8199" max="8199" width="17.7109375" customWidth="1"/>
    <col min="8449" max="8449" width="3.28515625" customWidth="1"/>
    <col min="8450" max="8450" width="37.7109375" customWidth="1"/>
    <col min="8451" max="8451" width="15.28515625" customWidth="1"/>
    <col min="8452" max="8452" width="14.85546875" customWidth="1"/>
    <col min="8453" max="8453" width="15.28515625" customWidth="1"/>
    <col min="8454" max="8454" width="23" customWidth="1"/>
    <col min="8455" max="8455" width="17.7109375" customWidth="1"/>
    <col min="8705" max="8705" width="3.28515625" customWidth="1"/>
    <col min="8706" max="8706" width="37.7109375" customWidth="1"/>
    <col min="8707" max="8707" width="15.28515625" customWidth="1"/>
    <col min="8708" max="8708" width="14.85546875" customWidth="1"/>
    <col min="8709" max="8709" width="15.28515625" customWidth="1"/>
    <col min="8710" max="8710" width="23" customWidth="1"/>
    <col min="8711" max="8711" width="17.7109375" customWidth="1"/>
    <col min="8961" max="8961" width="3.28515625" customWidth="1"/>
    <col min="8962" max="8962" width="37.7109375" customWidth="1"/>
    <col min="8963" max="8963" width="15.28515625" customWidth="1"/>
    <col min="8964" max="8964" width="14.85546875" customWidth="1"/>
    <col min="8965" max="8965" width="15.28515625" customWidth="1"/>
    <col min="8966" max="8966" width="23" customWidth="1"/>
    <col min="8967" max="8967" width="17.7109375" customWidth="1"/>
    <col min="9217" max="9217" width="3.28515625" customWidth="1"/>
    <col min="9218" max="9218" width="37.7109375" customWidth="1"/>
    <col min="9219" max="9219" width="15.28515625" customWidth="1"/>
    <col min="9220" max="9220" width="14.85546875" customWidth="1"/>
    <col min="9221" max="9221" width="15.28515625" customWidth="1"/>
    <col min="9222" max="9222" width="23" customWidth="1"/>
    <col min="9223" max="9223" width="17.7109375" customWidth="1"/>
    <col min="9473" max="9473" width="3.28515625" customWidth="1"/>
    <col min="9474" max="9474" width="37.7109375" customWidth="1"/>
    <col min="9475" max="9475" width="15.28515625" customWidth="1"/>
    <col min="9476" max="9476" width="14.85546875" customWidth="1"/>
    <col min="9477" max="9477" width="15.28515625" customWidth="1"/>
    <col min="9478" max="9478" width="23" customWidth="1"/>
    <col min="9479" max="9479" width="17.7109375" customWidth="1"/>
    <col min="9729" max="9729" width="3.28515625" customWidth="1"/>
    <col min="9730" max="9730" width="37.7109375" customWidth="1"/>
    <col min="9731" max="9731" width="15.28515625" customWidth="1"/>
    <col min="9732" max="9732" width="14.85546875" customWidth="1"/>
    <col min="9733" max="9733" width="15.28515625" customWidth="1"/>
    <col min="9734" max="9734" width="23" customWidth="1"/>
    <col min="9735" max="9735" width="17.7109375" customWidth="1"/>
    <col min="9985" max="9985" width="3.28515625" customWidth="1"/>
    <col min="9986" max="9986" width="37.7109375" customWidth="1"/>
    <col min="9987" max="9987" width="15.28515625" customWidth="1"/>
    <col min="9988" max="9988" width="14.85546875" customWidth="1"/>
    <col min="9989" max="9989" width="15.28515625" customWidth="1"/>
    <col min="9990" max="9990" width="23" customWidth="1"/>
    <col min="9991" max="9991" width="17.7109375" customWidth="1"/>
    <col min="10241" max="10241" width="3.28515625" customWidth="1"/>
    <col min="10242" max="10242" width="37.7109375" customWidth="1"/>
    <col min="10243" max="10243" width="15.28515625" customWidth="1"/>
    <col min="10244" max="10244" width="14.85546875" customWidth="1"/>
    <col min="10245" max="10245" width="15.28515625" customWidth="1"/>
    <col min="10246" max="10246" width="23" customWidth="1"/>
    <col min="10247" max="10247" width="17.7109375" customWidth="1"/>
    <col min="10497" max="10497" width="3.28515625" customWidth="1"/>
    <col min="10498" max="10498" width="37.7109375" customWidth="1"/>
    <col min="10499" max="10499" width="15.28515625" customWidth="1"/>
    <col min="10500" max="10500" width="14.85546875" customWidth="1"/>
    <col min="10501" max="10501" width="15.28515625" customWidth="1"/>
    <col min="10502" max="10502" width="23" customWidth="1"/>
    <col min="10503" max="10503" width="17.7109375" customWidth="1"/>
    <col min="10753" max="10753" width="3.28515625" customWidth="1"/>
    <col min="10754" max="10754" width="37.7109375" customWidth="1"/>
    <col min="10755" max="10755" width="15.28515625" customWidth="1"/>
    <col min="10756" max="10756" width="14.85546875" customWidth="1"/>
    <col min="10757" max="10757" width="15.28515625" customWidth="1"/>
    <col min="10758" max="10758" width="23" customWidth="1"/>
    <col min="10759" max="10759" width="17.7109375" customWidth="1"/>
    <col min="11009" max="11009" width="3.28515625" customWidth="1"/>
    <col min="11010" max="11010" width="37.7109375" customWidth="1"/>
    <col min="11011" max="11011" width="15.28515625" customWidth="1"/>
    <col min="11012" max="11012" width="14.85546875" customWidth="1"/>
    <col min="11013" max="11013" width="15.28515625" customWidth="1"/>
    <col min="11014" max="11014" width="23" customWidth="1"/>
    <col min="11015" max="11015" width="17.7109375" customWidth="1"/>
    <col min="11265" max="11265" width="3.28515625" customWidth="1"/>
    <col min="11266" max="11266" width="37.7109375" customWidth="1"/>
    <col min="11267" max="11267" width="15.28515625" customWidth="1"/>
    <col min="11268" max="11268" width="14.85546875" customWidth="1"/>
    <col min="11269" max="11269" width="15.28515625" customWidth="1"/>
    <col min="11270" max="11270" width="23" customWidth="1"/>
    <col min="11271" max="11271" width="17.7109375" customWidth="1"/>
    <col min="11521" max="11521" width="3.28515625" customWidth="1"/>
    <col min="11522" max="11522" width="37.7109375" customWidth="1"/>
    <col min="11523" max="11523" width="15.28515625" customWidth="1"/>
    <col min="11524" max="11524" width="14.85546875" customWidth="1"/>
    <col min="11525" max="11525" width="15.28515625" customWidth="1"/>
    <col min="11526" max="11526" width="23" customWidth="1"/>
    <col min="11527" max="11527" width="17.7109375" customWidth="1"/>
    <col min="11777" max="11777" width="3.28515625" customWidth="1"/>
    <col min="11778" max="11778" width="37.7109375" customWidth="1"/>
    <col min="11779" max="11779" width="15.28515625" customWidth="1"/>
    <col min="11780" max="11780" width="14.85546875" customWidth="1"/>
    <col min="11781" max="11781" width="15.28515625" customWidth="1"/>
    <col min="11782" max="11782" width="23" customWidth="1"/>
    <col min="11783" max="11783" width="17.7109375" customWidth="1"/>
    <col min="12033" max="12033" width="3.28515625" customWidth="1"/>
    <col min="12034" max="12034" width="37.7109375" customWidth="1"/>
    <col min="12035" max="12035" width="15.28515625" customWidth="1"/>
    <col min="12036" max="12036" width="14.85546875" customWidth="1"/>
    <col min="12037" max="12037" width="15.28515625" customWidth="1"/>
    <col min="12038" max="12038" width="23" customWidth="1"/>
    <col min="12039" max="12039" width="17.7109375" customWidth="1"/>
    <col min="12289" max="12289" width="3.28515625" customWidth="1"/>
    <col min="12290" max="12290" width="37.7109375" customWidth="1"/>
    <col min="12291" max="12291" width="15.28515625" customWidth="1"/>
    <col min="12292" max="12292" width="14.85546875" customWidth="1"/>
    <col min="12293" max="12293" width="15.28515625" customWidth="1"/>
    <col min="12294" max="12294" width="23" customWidth="1"/>
    <col min="12295" max="12295" width="17.7109375" customWidth="1"/>
    <col min="12545" max="12545" width="3.28515625" customWidth="1"/>
    <col min="12546" max="12546" width="37.7109375" customWidth="1"/>
    <col min="12547" max="12547" width="15.28515625" customWidth="1"/>
    <col min="12548" max="12548" width="14.85546875" customWidth="1"/>
    <col min="12549" max="12549" width="15.28515625" customWidth="1"/>
    <col min="12550" max="12550" width="23" customWidth="1"/>
    <col min="12551" max="12551" width="17.7109375" customWidth="1"/>
    <col min="12801" max="12801" width="3.28515625" customWidth="1"/>
    <col min="12802" max="12802" width="37.7109375" customWidth="1"/>
    <col min="12803" max="12803" width="15.28515625" customWidth="1"/>
    <col min="12804" max="12804" width="14.85546875" customWidth="1"/>
    <col min="12805" max="12805" width="15.28515625" customWidth="1"/>
    <col min="12806" max="12806" width="23" customWidth="1"/>
    <col min="12807" max="12807" width="17.7109375" customWidth="1"/>
    <col min="13057" max="13057" width="3.28515625" customWidth="1"/>
    <col min="13058" max="13058" width="37.7109375" customWidth="1"/>
    <col min="13059" max="13059" width="15.28515625" customWidth="1"/>
    <col min="13060" max="13060" width="14.85546875" customWidth="1"/>
    <col min="13061" max="13061" width="15.28515625" customWidth="1"/>
    <col min="13062" max="13062" width="23" customWidth="1"/>
    <col min="13063" max="13063" width="17.7109375" customWidth="1"/>
    <col min="13313" max="13313" width="3.28515625" customWidth="1"/>
    <col min="13314" max="13314" width="37.7109375" customWidth="1"/>
    <col min="13315" max="13315" width="15.28515625" customWidth="1"/>
    <col min="13316" max="13316" width="14.85546875" customWidth="1"/>
    <col min="13317" max="13317" width="15.28515625" customWidth="1"/>
    <col min="13318" max="13318" width="23" customWidth="1"/>
    <col min="13319" max="13319" width="17.7109375" customWidth="1"/>
    <col min="13569" max="13569" width="3.28515625" customWidth="1"/>
    <col min="13570" max="13570" width="37.7109375" customWidth="1"/>
    <col min="13571" max="13571" width="15.28515625" customWidth="1"/>
    <col min="13572" max="13572" width="14.85546875" customWidth="1"/>
    <col min="13573" max="13573" width="15.28515625" customWidth="1"/>
    <col min="13574" max="13574" width="23" customWidth="1"/>
    <col min="13575" max="13575" width="17.7109375" customWidth="1"/>
    <col min="13825" max="13825" width="3.28515625" customWidth="1"/>
    <col min="13826" max="13826" width="37.7109375" customWidth="1"/>
    <col min="13827" max="13827" width="15.28515625" customWidth="1"/>
    <col min="13828" max="13828" width="14.85546875" customWidth="1"/>
    <col min="13829" max="13829" width="15.28515625" customWidth="1"/>
    <col min="13830" max="13830" width="23" customWidth="1"/>
    <col min="13831" max="13831" width="17.7109375" customWidth="1"/>
    <col min="14081" max="14081" width="3.28515625" customWidth="1"/>
    <col min="14082" max="14082" width="37.7109375" customWidth="1"/>
    <col min="14083" max="14083" width="15.28515625" customWidth="1"/>
    <col min="14084" max="14084" width="14.85546875" customWidth="1"/>
    <col min="14085" max="14085" width="15.28515625" customWidth="1"/>
    <col min="14086" max="14086" width="23" customWidth="1"/>
    <col min="14087" max="14087" width="17.7109375" customWidth="1"/>
    <col min="14337" max="14337" width="3.28515625" customWidth="1"/>
    <col min="14338" max="14338" width="37.7109375" customWidth="1"/>
    <col min="14339" max="14339" width="15.28515625" customWidth="1"/>
    <col min="14340" max="14340" width="14.85546875" customWidth="1"/>
    <col min="14341" max="14341" width="15.28515625" customWidth="1"/>
    <col min="14342" max="14342" width="23" customWidth="1"/>
    <col min="14343" max="14343" width="17.7109375" customWidth="1"/>
    <col min="14593" max="14593" width="3.28515625" customWidth="1"/>
    <col min="14594" max="14594" width="37.7109375" customWidth="1"/>
    <col min="14595" max="14595" width="15.28515625" customWidth="1"/>
    <col min="14596" max="14596" width="14.85546875" customWidth="1"/>
    <col min="14597" max="14597" width="15.28515625" customWidth="1"/>
    <col min="14598" max="14598" width="23" customWidth="1"/>
    <col min="14599" max="14599" width="17.7109375" customWidth="1"/>
    <col min="14849" max="14849" width="3.28515625" customWidth="1"/>
    <col min="14850" max="14850" width="37.7109375" customWidth="1"/>
    <col min="14851" max="14851" width="15.28515625" customWidth="1"/>
    <col min="14852" max="14852" width="14.85546875" customWidth="1"/>
    <col min="14853" max="14853" width="15.28515625" customWidth="1"/>
    <col min="14854" max="14854" width="23" customWidth="1"/>
    <col min="14855" max="14855" width="17.7109375" customWidth="1"/>
    <col min="15105" max="15105" width="3.28515625" customWidth="1"/>
    <col min="15106" max="15106" width="37.7109375" customWidth="1"/>
    <col min="15107" max="15107" width="15.28515625" customWidth="1"/>
    <col min="15108" max="15108" width="14.85546875" customWidth="1"/>
    <col min="15109" max="15109" width="15.28515625" customWidth="1"/>
    <col min="15110" max="15110" width="23" customWidth="1"/>
    <col min="15111" max="15111" width="17.7109375" customWidth="1"/>
    <col min="15361" max="15361" width="3.28515625" customWidth="1"/>
    <col min="15362" max="15362" width="37.7109375" customWidth="1"/>
    <col min="15363" max="15363" width="15.28515625" customWidth="1"/>
    <col min="15364" max="15364" width="14.85546875" customWidth="1"/>
    <col min="15365" max="15365" width="15.28515625" customWidth="1"/>
    <col min="15366" max="15366" width="23" customWidth="1"/>
    <col min="15367" max="15367" width="17.7109375" customWidth="1"/>
    <col min="15617" max="15617" width="3.28515625" customWidth="1"/>
    <col min="15618" max="15618" width="37.7109375" customWidth="1"/>
    <col min="15619" max="15619" width="15.28515625" customWidth="1"/>
    <col min="15620" max="15620" width="14.85546875" customWidth="1"/>
    <col min="15621" max="15621" width="15.28515625" customWidth="1"/>
    <col min="15622" max="15622" width="23" customWidth="1"/>
    <col min="15623" max="15623" width="17.7109375" customWidth="1"/>
    <col min="15873" max="15873" width="3.28515625" customWidth="1"/>
    <col min="15874" max="15874" width="37.7109375" customWidth="1"/>
    <col min="15875" max="15875" width="15.28515625" customWidth="1"/>
    <col min="15876" max="15876" width="14.85546875" customWidth="1"/>
    <col min="15877" max="15877" width="15.28515625" customWidth="1"/>
    <col min="15878" max="15878" width="23" customWidth="1"/>
    <col min="15879" max="15879" width="17.7109375" customWidth="1"/>
    <col min="16129" max="16129" width="3.28515625" customWidth="1"/>
    <col min="16130" max="16130" width="37.7109375" customWidth="1"/>
    <col min="16131" max="16131" width="15.28515625" customWidth="1"/>
    <col min="16132" max="16132" width="14.85546875" customWidth="1"/>
    <col min="16133" max="16133" width="15.28515625" customWidth="1"/>
    <col min="16134" max="16134" width="23" customWidth="1"/>
    <col min="16135" max="16135" width="17.7109375" customWidth="1"/>
  </cols>
  <sheetData>
    <row r="1" spans="1:7" ht="15.75" thickBot="1" x14ac:dyDescent="0.3">
      <c r="A1" s="1"/>
      <c r="B1" s="1"/>
      <c r="C1" s="1"/>
      <c r="D1" s="1"/>
      <c r="E1" s="1"/>
      <c r="F1" s="1"/>
      <c r="G1" s="1" t="s">
        <v>49</v>
      </c>
    </row>
    <row r="2" spans="1:7" ht="80.25" customHeight="1" thickBot="1" x14ac:dyDescent="0.3">
      <c r="A2" s="216" t="s">
        <v>138</v>
      </c>
      <c r="B2" s="217"/>
      <c r="C2" s="217"/>
      <c r="D2" s="217"/>
      <c r="E2" s="217"/>
      <c r="F2" s="217"/>
      <c r="G2" s="218"/>
    </row>
    <row r="3" spans="1:7" ht="30.75" customHeight="1" x14ac:dyDescent="0.25">
      <c r="A3" s="185" t="s">
        <v>50</v>
      </c>
      <c r="B3" s="185"/>
      <c r="C3" s="185"/>
      <c r="D3" s="185"/>
      <c r="E3" s="185"/>
      <c r="F3" s="185"/>
      <c r="G3" s="185"/>
    </row>
    <row r="4" spans="1:7" ht="15.75" thickBot="1" x14ac:dyDescent="0.3">
      <c r="A4" s="219" t="s">
        <v>51</v>
      </c>
      <c r="B4" s="219"/>
      <c r="C4" s="219"/>
      <c r="D4" s="219"/>
      <c r="E4" s="219"/>
      <c r="F4" s="219"/>
      <c r="G4" s="219"/>
    </row>
    <row r="5" spans="1:7" ht="68.25" x14ac:dyDescent="0.25">
      <c r="A5" s="39"/>
      <c r="B5" s="40" t="s">
        <v>2</v>
      </c>
      <c r="C5" s="40" t="s">
        <v>3</v>
      </c>
      <c r="D5" s="41" t="s">
        <v>4</v>
      </c>
      <c r="E5" s="41" t="s">
        <v>52</v>
      </c>
      <c r="F5" s="41" t="s">
        <v>5</v>
      </c>
      <c r="G5" s="42" t="s">
        <v>6</v>
      </c>
    </row>
    <row r="6" spans="1:7" ht="30" x14ac:dyDescent="0.25">
      <c r="A6" s="96">
        <v>1</v>
      </c>
      <c r="B6" s="132" t="s">
        <v>53</v>
      </c>
      <c r="C6" s="133" t="s">
        <v>54</v>
      </c>
      <c r="D6" s="11">
        <v>28.9</v>
      </c>
      <c r="E6" s="11">
        <v>28.8</v>
      </c>
      <c r="F6" s="134">
        <f>E6/D6*100</f>
        <v>99.653979238754332</v>
      </c>
      <c r="G6" s="135"/>
    </row>
    <row r="7" spans="1:7" ht="75" x14ac:dyDescent="0.25">
      <c r="A7" s="96">
        <v>2</v>
      </c>
      <c r="B7" s="132" t="s">
        <v>55</v>
      </c>
      <c r="C7" s="133" t="s">
        <v>56</v>
      </c>
      <c r="D7" s="11">
        <v>299.48</v>
      </c>
      <c r="E7" s="11">
        <v>317.98500000000001</v>
      </c>
      <c r="F7" s="11">
        <v>100</v>
      </c>
      <c r="G7" s="99"/>
    </row>
    <row r="8" spans="1:7" x14ac:dyDescent="0.25">
      <c r="A8" s="96"/>
      <c r="B8" s="136"/>
      <c r="C8" s="136"/>
      <c r="D8" s="136"/>
      <c r="E8" s="136"/>
      <c r="F8" s="136"/>
      <c r="G8" s="99"/>
    </row>
    <row r="9" spans="1:7" x14ac:dyDescent="0.25">
      <c r="A9" s="96"/>
      <c r="B9" s="136" t="s">
        <v>57</v>
      </c>
      <c r="C9" s="136"/>
      <c r="D9" s="136"/>
      <c r="E9" s="136"/>
      <c r="F9" s="137">
        <f>SUM(F6:F8)</f>
        <v>199.65397923875435</v>
      </c>
      <c r="G9" s="99"/>
    </row>
    <row r="10" spans="1:7" ht="15.75" thickBot="1" x14ac:dyDescent="0.3">
      <c r="A10" s="220" t="s">
        <v>30</v>
      </c>
      <c r="B10" s="221"/>
      <c r="C10" s="221"/>
      <c r="D10" s="221"/>
      <c r="E10" s="221"/>
      <c r="F10" s="222"/>
      <c r="G10" s="138">
        <f>F9/A7</f>
        <v>99.826989619377173</v>
      </c>
    </row>
    <row r="11" spans="1:7" ht="33" customHeight="1" x14ac:dyDescent="0.25">
      <c r="A11" s="185" t="s">
        <v>31</v>
      </c>
      <c r="B11" s="185"/>
      <c r="C11" s="185"/>
      <c r="D11" s="185"/>
      <c r="E11" s="185"/>
      <c r="F11" s="185"/>
      <c r="G11" s="185"/>
    </row>
    <row r="12" spans="1:7" ht="15.75" thickBot="1" x14ac:dyDescent="0.3">
      <c r="A12" s="215" t="s">
        <v>58</v>
      </c>
      <c r="B12" s="215"/>
      <c r="C12" s="215"/>
      <c r="D12" s="215"/>
      <c r="E12" s="215"/>
      <c r="F12" s="215"/>
      <c r="G12" s="215"/>
    </row>
    <row r="13" spans="1:7" ht="105" customHeight="1" x14ac:dyDescent="0.25">
      <c r="A13" s="39"/>
      <c r="B13" s="201" t="s">
        <v>59</v>
      </c>
      <c r="C13" s="201"/>
      <c r="D13" s="226" t="s">
        <v>60</v>
      </c>
      <c r="E13" s="226"/>
      <c r="F13" s="226" t="s">
        <v>61</v>
      </c>
      <c r="G13" s="227"/>
    </row>
    <row r="14" spans="1:7" x14ac:dyDescent="0.25">
      <c r="A14" s="43">
        <v>1</v>
      </c>
      <c r="B14" s="228" t="s">
        <v>62</v>
      </c>
      <c r="C14" s="229"/>
      <c r="D14" s="230"/>
      <c r="E14" s="230"/>
      <c r="F14" s="209"/>
      <c r="G14" s="210"/>
    </row>
    <row r="15" spans="1:7" x14ac:dyDescent="0.25">
      <c r="A15" s="139"/>
      <c r="B15" s="231" t="s">
        <v>63</v>
      </c>
      <c r="C15" s="231"/>
      <c r="D15" s="232">
        <v>0</v>
      </c>
      <c r="E15" s="232"/>
      <c r="F15" s="233"/>
      <c r="G15" s="234"/>
    </row>
    <row r="16" spans="1:7" ht="15.75" thickBot="1" x14ac:dyDescent="0.3">
      <c r="A16" s="235" t="s">
        <v>64</v>
      </c>
      <c r="B16" s="236"/>
      <c r="C16" s="236"/>
      <c r="D16" s="236"/>
      <c r="E16" s="236"/>
      <c r="F16" s="237">
        <v>0</v>
      </c>
      <c r="G16" s="238"/>
    </row>
    <row r="17" spans="1:7" x14ac:dyDescent="0.25">
      <c r="A17" s="19"/>
      <c r="B17" s="19"/>
      <c r="C17" s="19"/>
      <c r="D17" s="19"/>
      <c r="E17" s="20"/>
      <c r="F17" s="21"/>
      <c r="G17" s="21"/>
    </row>
    <row r="18" spans="1:7" ht="15.75" thickBot="1" x14ac:dyDescent="0.3">
      <c r="A18" s="26"/>
      <c r="B18" s="26"/>
      <c r="C18" s="26"/>
      <c r="D18" s="26"/>
      <c r="E18" s="26"/>
      <c r="F18" s="26"/>
      <c r="G18" s="27"/>
    </row>
    <row r="19" spans="1:7" x14ac:dyDescent="0.25">
      <c r="A19" s="223" t="s">
        <v>139</v>
      </c>
      <c r="B19" s="224"/>
      <c r="C19" s="224"/>
      <c r="D19" s="224"/>
      <c r="E19" s="224"/>
      <c r="F19" s="224"/>
      <c r="G19" s="225"/>
    </row>
    <row r="20" spans="1:7" ht="32.25" customHeight="1" thickBot="1" x14ac:dyDescent="0.3">
      <c r="A20" s="239" t="s">
        <v>65</v>
      </c>
      <c r="B20" s="240"/>
      <c r="C20" s="240"/>
      <c r="D20" s="240"/>
      <c r="E20" s="240"/>
      <c r="F20" s="240"/>
      <c r="G20" s="161">
        <f>G10</f>
        <v>99.826989619377173</v>
      </c>
    </row>
    <row r="21" spans="1:7" ht="15.75" thickBot="1" x14ac:dyDescent="0.3">
      <c r="A21" s="1"/>
      <c r="B21" s="1"/>
      <c r="C21" s="1"/>
      <c r="D21" s="1"/>
      <c r="E21" s="1"/>
      <c r="F21" s="1"/>
      <c r="G21" s="1"/>
    </row>
    <row r="22" spans="1:7" ht="45.75" customHeight="1" thickBot="1" x14ac:dyDescent="0.3">
      <c r="A22" s="197" t="s">
        <v>32</v>
      </c>
      <c r="B22" s="198"/>
      <c r="C22" s="198"/>
      <c r="D22" s="198"/>
      <c r="E22" s="198"/>
      <c r="F22" s="199"/>
      <c r="G22" s="1"/>
    </row>
    <row r="23" spans="1:7" x14ac:dyDescent="0.25">
      <c r="A23" s="200" t="s">
        <v>33</v>
      </c>
      <c r="B23" s="201"/>
      <c r="C23" s="201"/>
      <c r="D23" s="201" t="s">
        <v>34</v>
      </c>
      <c r="E23" s="201"/>
      <c r="F23" s="202"/>
      <c r="G23" s="1"/>
    </row>
    <row r="24" spans="1:7" x14ac:dyDescent="0.25">
      <c r="A24" s="203" t="s">
        <v>35</v>
      </c>
      <c r="B24" s="204"/>
      <c r="C24" s="204"/>
      <c r="D24" s="205" t="s">
        <v>36</v>
      </c>
      <c r="E24" s="205"/>
      <c r="F24" s="206"/>
      <c r="G24" s="1"/>
    </row>
    <row r="25" spans="1:7" x14ac:dyDescent="0.25">
      <c r="A25" s="241" t="s">
        <v>37</v>
      </c>
      <c r="B25" s="242"/>
      <c r="C25" s="242"/>
      <c r="D25" s="209" t="s">
        <v>38</v>
      </c>
      <c r="E25" s="209"/>
      <c r="F25" s="210"/>
      <c r="G25" s="1"/>
    </row>
    <row r="26" spans="1:7" ht="15.75" thickBot="1" x14ac:dyDescent="0.3">
      <c r="A26" s="211" t="s">
        <v>39</v>
      </c>
      <c r="B26" s="212"/>
      <c r="C26" s="212"/>
      <c r="D26" s="213" t="s">
        <v>40</v>
      </c>
      <c r="E26" s="213"/>
      <c r="F26" s="214"/>
      <c r="G26" s="1"/>
    </row>
    <row r="27" spans="1:7" ht="15.75" thickBot="1" x14ac:dyDescent="0.3">
      <c r="A27" s="193"/>
      <c r="B27" s="193"/>
      <c r="C27" s="193"/>
      <c r="D27" s="193"/>
      <c r="E27" s="193"/>
      <c r="F27" s="193"/>
    </row>
    <row r="28" spans="1:7" ht="33.75" customHeight="1" thickBot="1" x14ac:dyDescent="0.3">
      <c r="A28" s="243" t="s">
        <v>140</v>
      </c>
      <c r="B28" s="244"/>
      <c r="C28" s="244"/>
      <c r="D28" s="244"/>
      <c r="E28" s="244"/>
      <c r="F28" s="245"/>
      <c r="G28" s="35"/>
    </row>
    <row r="29" spans="1:7" x14ac:dyDescent="0.25">
      <c r="A29" s="193"/>
      <c r="B29" s="193"/>
      <c r="C29" s="193"/>
      <c r="D29" s="193"/>
      <c r="E29" s="193"/>
      <c r="F29" s="193"/>
    </row>
  </sheetData>
  <mergeCells count="31">
    <mergeCell ref="A29:F29"/>
    <mergeCell ref="A25:C25"/>
    <mergeCell ref="D25:F25"/>
    <mergeCell ref="A26:C26"/>
    <mergeCell ref="D26:F26"/>
    <mergeCell ref="A27:F27"/>
    <mergeCell ref="A28:F28"/>
    <mergeCell ref="A20:F20"/>
    <mergeCell ref="A22:F22"/>
    <mergeCell ref="A23:C23"/>
    <mergeCell ref="D23:F23"/>
    <mergeCell ref="A24:C24"/>
    <mergeCell ref="D24:F24"/>
    <mergeCell ref="A19:G19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A16:E16"/>
    <mergeCell ref="F16:G16"/>
    <mergeCell ref="A12:G12"/>
    <mergeCell ref="A2:G2"/>
    <mergeCell ref="A3:G3"/>
    <mergeCell ref="A4:G4"/>
    <mergeCell ref="A10:F10"/>
    <mergeCell ref="A11:G1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I4" sqref="I4"/>
    </sheetView>
  </sheetViews>
  <sheetFormatPr defaultRowHeight="15" x14ac:dyDescent="0.25"/>
  <cols>
    <col min="1" max="1" width="3.28515625" customWidth="1"/>
    <col min="2" max="2" width="35.140625" customWidth="1"/>
    <col min="3" max="3" width="15.140625" customWidth="1"/>
    <col min="4" max="4" width="14.85546875" customWidth="1"/>
    <col min="5" max="5" width="15.28515625" customWidth="1"/>
    <col min="6" max="6" width="23" customWidth="1"/>
    <col min="7" max="7" width="17.7109375" customWidth="1"/>
    <col min="257" max="257" width="3.28515625" customWidth="1"/>
    <col min="258" max="258" width="35.140625" customWidth="1"/>
    <col min="259" max="259" width="15.140625" customWidth="1"/>
    <col min="260" max="260" width="14.85546875" customWidth="1"/>
    <col min="261" max="261" width="15.28515625" customWidth="1"/>
    <col min="262" max="262" width="23" customWidth="1"/>
    <col min="263" max="263" width="17.7109375" customWidth="1"/>
    <col min="513" max="513" width="3.28515625" customWidth="1"/>
    <col min="514" max="514" width="35.140625" customWidth="1"/>
    <col min="515" max="515" width="15.140625" customWidth="1"/>
    <col min="516" max="516" width="14.85546875" customWidth="1"/>
    <col min="517" max="517" width="15.28515625" customWidth="1"/>
    <col min="518" max="518" width="23" customWidth="1"/>
    <col min="519" max="519" width="17.7109375" customWidth="1"/>
    <col min="769" max="769" width="3.28515625" customWidth="1"/>
    <col min="770" max="770" width="35.140625" customWidth="1"/>
    <col min="771" max="771" width="15.140625" customWidth="1"/>
    <col min="772" max="772" width="14.85546875" customWidth="1"/>
    <col min="773" max="773" width="15.28515625" customWidth="1"/>
    <col min="774" max="774" width="23" customWidth="1"/>
    <col min="775" max="775" width="17.7109375" customWidth="1"/>
    <col min="1025" max="1025" width="3.28515625" customWidth="1"/>
    <col min="1026" max="1026" width="35.140625" customWidth="1"/>
    <col min="1027" max="1027" width="15.140625" customWidth="1"/>
    <col min="1028" max="1028" width="14.85546875" customWidth="1"/>
    <col min="1029" max="1029" width="15.28515625" customWidth="1"/>
    <col min="1030" max="1030" width="23" customWidth="1"/>
    <col min="1031" max="1031" width="17.7109375" customWidth="1"/>
    <col min="1281" max="1281" width="3.28515625" customWidth="1"/>
    <col min="1282" max="1282" width="35.140625" customWidth="1"/>
    <col min="1283" max="1283" width="15.140625" customWidth="1"/>
    <col min="1284" max="1284" width="14.85546875" customWidth="1"/>
    <col min="1285" max="1285" width="15.28515625" customWidth="1"/>
    <col min="1286" max="1286" width="23" customWidth="1"/>
    <col min="1287" max="1287" width="17.7109375" customWidth="1"/>
    <col min="1537" max="1537" width="3.28515625" customWidth="1"/>
    <col min="1538" max="1538" width="35.140625" customWidth="1"/>
    <col min="1539" max="1539" width="15.140625" customWidth="1"/>
    <col min="1540" max="1540" width="14.85546875" customWidth="1"/>
    <col min="1541" max="1541" width="15.28515625" customWidth="1"/>
    <col min="1542" max="1542" width="23" customWidth="1"/>
    <col min="1543" max="1543" width="17.7109375" customWidth="1"/>
    <col min="1793" max="1793" width="3.28515625" customWidth="1"/>
    <col min="1794" max="1794" width="35.140625" customWidth="1"/>
    <col min="1795" max="1795" width="15.140625" customWidth="1"/>
    <col min="1796" max="1796" width="14.85546875" customWidth="1"/>
    <col min="1797" max="1797" width="15.28515625" customWidth="1"/>
    <col min="1798" max="1798" width="23" customWidth="1"/>
    <col min="1799" max="1799" width="17.7109375" customWidth="1"/>
    <col min="2049" max="2049" width="3.28515625" customWidth="1"/>
    <col min="2050" max="2050" width="35.140625" customWidth="1"/>
    <col min="2051" max="2051" width="15.140625" customWidth="1"/>
    <col min="2052" max="2052" width="14.85546875" customWidth="1"/>
    <col min="2053" max="2053" width="15.28515625" customWidth="1"/>
    <col min="2054" max="2054" width="23" customWidth="1"/>
    <col min="2055" max="2055" width="17.7109375" customWidth="1"/>
    <col min="2305" max="2305" width="3.28515625" customWidth="1"/>
    <col min="2306" max="2306" width="35.140625" customWidth="1"/>
    <col min="2307" max="2307" width="15.140625" customWidth="1"/>
    <col min="2308" max="2308" width="14.85546875" customWidth="1"/>
    <col min="2309" max="2309" width="15.28515625" customWidth="1"/>
    <col min="2310" max="2310" width="23" customWidth="1"/>
    <col min="2311" max="2311" width="17.7109375" customWidth="1"/>
    <col min="2561" max="2561" width="3.28515625" customWidth="1"/>
    <col min="2562" max="2562" width="35.140625" customWidth="1"/>
    <col min="2563" max="2563" width="15.140625" customWidth="1"/>
    <col min="2564" max="2564" width="14.85546875" customWidth="1"/>
    <col min="2565" max="2565" width="15.28515625" customWidth="1"/>
    <col min="2566" max="2566" width="23" customWidth="1"/>
    <col min="2567" max="2567" width="17.7109375" customWidth="1"/>
    <col min="2817" max="2817" width="3.28515625" customWidth="1"/>
    <col min="2818" max="2818" width="35.140625" customWidth="1"/>
    <col min="2819" max="2819" width="15.140625" customWidth="1"/>
    <col min="2820" max="2820" width="14.85546875" customWidth="1"/>
    <col min="2821" max="2821" width="15.28515625" customWidth="1"/>
    <col min="2822" max="2822" width="23" customWidth="1"/>
    <col min="2823" max="2823" width="17.7109375" customWidth="1"/>
    <col min="3073" max="3073" width="3.28515625" customWidth="1"/>
    <col min="3074" max="3074" width="35.140625" customWidth="1"/>
    <col min="3075" max="3075" width="15.140625" customWidth="1"/>
    <col min="3076" max="3076" width="14.85546875" customWidth="1"/>
    <col min="3077" max="3077" width="15.28515625" customWidth="1"/>
    <col min="3078" max="3078" width="23" customWidth="1"/>
    <col min="3079" max="3079" width="17.7109375" customWidth="1"/>
    <col min="3329" max="3329" width="3.28515625" customWidth="1"/>
    <col min="3330" max="3330" width="35.140625" customWidth="1"/>
    <col min="3331" max="3331" width="15.140625" customWidth="1"/>
    <col min="3332" max="3332" width="14.85546875" customWidth="1"/>
    <col min="3333" max="3333" width="15.28515625" customWidth="1"/>
    <col min="3334" max="3334" width="23" customWidth="1"/>
    <col min="3335" max="3335" width="17.7109375" customWidth="1"/>
    <col min="3585" max="3585" width="3.28515625" customWidth="1"/>
    <col min="3586" max="3586" width="35.140625" customWidth="1"/>
    <col min="3587" max="3587" width="15.140625" customWidth="1"/>
    <col min="3588" max="3588" width="14.85546875" customWidth="1"/>
    <col min="3589" max="3589" width="15.28515625" customWidth="1"/>
    <col min="3590" max="3590" width="23" customWidth="1"/>
    <col min="3591" max="3591" width="17.7109375" customWidth="1"/>
    <col min="3841" max="3841" width="3.28515625" customWidth="1"/>
    <col min="3842" max="3842" width="35.140625" customWidth="1"/>
    <col min="3843" max="3843" width="15.140625" customWidth="1"/>
    <col min="3844" max="3844" width="14.85546875" customWidth="1"/>
    <col min="3845" max="3845" width="15.28515625" customWidth="1"/>
    <col min="3846" max="3846" width="23" customWidth="1"/>
    <col min="3847" max="3847" width="17.7109375" customWidth="1"/>
    <col min="4097" max="4097" width="3.28515625" customWidth="1"/>
    <col min="4098" max="4098" width="35.140625" customWidth="1"/>
    <col min="4099" max="4099" width="15.140625" customWidth="1"/>
    <col min="4100" max="4100" width="14.85546875" customWidth="1"/>
    <col min="4101" max="4101" width="15.28515625" customWidth="1"/>
    <col min="4102" max="4102" width="23" customWidth="1"/>
    <col min="4103" max="4103" width="17.7109375" customWidth="1"/>
    <col min="4353" max="4353" width="3.28515625" customWidth="1"/>
    <col min="4354" max="4354" width="35.140625" customWidth="1"/>
    <col min="4355" max="4355" width="15.140625" customWidth="1"/>
    <col min="4356" max="4356" width="14.85546875" customWidth="1"/>
    <col min="4357" max="4357" width="15.28515625" customWidth="1"/>
    <col min="4358" max="4358" width="23" customWidth="1"/>
    <col min="4359" max="4359" width="17.7109375" customWidth="1"/>
    <col min="4609" max="4609" width="3.28515625" customWidth="1"/>
    <col min="4610" max="4610" width="35.140625" customWidth="1"/>
    <col min="4611" max="4611" width="15.140625" customWidth="1"/>
    <col min="4612" max="4612" width="14.85546875" customWidth="1"/>
    <col min="4613" max="4613" width="15.28515625" customWidth="1"/>
    <col min="4614" max="4614" width="23" customWidth="1"/>
    <col min="4615" max="4615" width="17.7109375" customWidth="1"/>
    <col min="4865" max="4865" width="3.28515625" customWidth="1"/>
    <col min="4866" max="4866" width="35.140625" customWidth="1"/>
    <col min="4867" max="4867" width="15.140625" customWidth="1"/>
    <col min="4868" max="4868" width="14.85546875" customWidth="1"/>
    <col min="4869" max="4869" width="15.28515625" customWidth="1"/>
    <col min="4870" max="4870" width="23" customWidth="1"/>
    <col min="4871" max="4871" width="17.7109375" customWidth="1"/>
    <col min="5121" max="5121" width="3.28515625" customWidth="1"/>
    <col min="5122" max="5122" width="35.140625" customWidth="1"/>
    <col min="5123" max="5123" width="15.140625" customWidth="1"/>
    <col min="5124" max="5124" width="14.85546875" customWidth="1"/>
    <col min="5125" max="5125" width="15.28515625" customWidth="1"/>
    <col min="5126" max="5126" width="23" customWidth="1"/>
    <col min="5127" max="5127" width="17.7109375" customWidth="1"/>
    <col min="5377" max="5377" width="3.28515625" customWidth="1"/>
    <col min="5378" max="5378" width="35.140625" customWidth="1"/>
    <col min="5379" max="5379" width="15.140625" customWidth="1"/>
    <col min="5380" max="5380" width="14.85546875" customWidth="1"/>
    <col min="5381" max="5381" width="15.28515625" customWidth="1"/>
    <col min="5382" max="5382" width="23" customWidth="1"/>
    <col min="5383" max="5383" width="17.7109375" customWidth="1"/>
    <col min="5633" max="5633" width="3.28515625" customWidth="1"/>
    <col min="5634" max="5634" width="35.140625" customWidth="1"/>
    <col min="5635" max="5635" width="15.140625" customWidth="1"/>
    <col min="5636" max="5636" width="14.85546875" customWidth="1"/>
    <col min="5637" max="5637" width="15.28515625" customWidth="1"/>
    <col min="5638" max="5638" width="23" customWidth="1"/>
    <col min="5639" max="5639" width="17.7109375" customWidth="1"/>
    <col min="5889" max="5889" width="3.28515625" customWidth="1"/>
    <col min="5890" max="5890" width="35.140625" customWidth="1"/>
    <col min="5891" max="5891" width="15.140625" customWidth="1"/>
    <col min="5892" max="5892" width="14.85546875" customWidth="1"/>
    <col min="5893" max="5893" width="15.28515625" customWidth="1"/>
    <col min="5894" max="5894" width="23" customWidth="1"/>
    <col min="5895" max="5895" width="17.7109375" customWidth="1"/>
    <col min="6145" max="6145" width="3.28515625" customWidth="1"/>
    <col min="6146" max="6146" width="35.140625" customWidth="1"/>
    <col min="6147" max="6147" width="15.140625" customWidth="1"/>
    <col min="6148" max="6148" width="14.85546875" customWidth="1"/>
    <col min="6149" max="6149" width="15.28515625" customWidth="1"/>
    <col min="6150" max="6150" width="23" customWidth="1"/>
    <col min="6151" max="6151" width="17.7109375" customWidth="1"/>
    <col min="6401" max="6401" width="3.28515625" customWidth="1"/>
    <col min="6402" max="6402" width="35.140625" customWidth="1"/>
    <col min="6403" max="6403" width="15.140625" customWidth="1"/>
    <col min="6404" max="6404" width="14.85546875" customWidth="1"/>
    <col min="6405" max="6405" width="15.28515625" customWidth="1"/>
    <col min="6406" max="6406" width="23" customWidth="1"/>
    <col min="6407" max="6407" width="17.7109375" customWidth="1"/>
    <col min="6657" max="6657" width="3.28515625" customWidth="1"/>
    <col min="6658" max="6658" width="35.140625" customWidth="1"/>
    <col min="6659" max="6659" width="15.140625" customWidth="1"/>
    <col min="6660" max="6660" width="14.85546875" customWidth="1"/>
    <col min="6661" max="6661" width="15.28515625" customWidth="1"/>
    <col min="6662" max="6662" width="23" customWidth="1"/>
    <col min="6663" max="6663" width="17.7109375" customWidth="1"/>
    <col min="6913" max="6913" width="3.28515625" customWidth="1"/>
    <col min="6914" max="6914" width="35.140625" customWidth="1"/>
    <col min="6915" max="6915" width="15.140625" customWidth="1"/>
    <col min="6916" max="6916" width="14.85546875" customWidth="1"/>
    <col min="6917" max="6917" width="15.28515625" customWidth="1"/>
    <col min="6918" max="6918" width="23" customWidth="1"/>
    <col min="6919" max="6919" width="17.7109375" customWidth="1"/>
    <col min="7169" max="7169" width="3.28515625" customWidth="1"/>
    <col min="7170" max="7170" width="35.140625" customWidth="1"/>
    <col min="7171" max="7171" width="15.140625" customWidth="1"/>
    <col min="7172" max="7172" width="14.85546875" customWidth="1"/>
    <col min="7173" max="7173" width="15.28515625" customWidth="1"/>
    <col min="7174" max="7174" width="23" customWidth="1"/>
    <col min="7175" max="7175" width="17.7109375" customWidth="1"/>
    <col min="7425" max="7425" width="3.28515625" customWidth="1"/>
    <col min="7426" max="7426" width="35.140625" customWidth="1"/>
    <col min="7427" max="7427" width="15.140625" customWidth="1"/>
    <col min="7428" max="7428" width="14.85546875" customWidth="1"/>
    <col min="7429" max="7429" width="15.28515625" customWidth="1"/>
    <col min="7430" max="7430" width="23" customWidth="1"/>
    <col min="7431" max="7431" width="17.7109375" customWidth="1"/>
    <col min="7681" max="7681" width="3.28515625" customWidth="1"/>
    <col min="7682" max="7682" width="35.140625" customWidth="1"/>
    <col min="7683" max="7683" width="15.140625" customWidth="1"/>
    <col min="7684" max="7684" width="14.85546875" customWidth="1"/>
    <col min="7685" max="7685" width="15.28515625" customWidth="1"/>
    <col min="7686" max="7686" width="23" customWidth="1"/>
    <col min="7687" max="7687" width="17.7109375" customWidth="1"/>
    <col min="7937" max="7937" width="3.28515625" customWidth="1"/>
    <col min="7938" max="7938" width="35.140625" customWidth="1"/>
    <col min="7939" max="7939" width="15.140625" customWidth="1"/>
    <col min="7940" max="7940" width="14.85546875" customWidth="1"/>
    <col min="7941" max="7941" width="15.28515625" customWidth="1"/>
    <col min="7942" max="7942" width="23" customWidth="1"/>
    <col min="7943" max="7943" width="17.7109375" customWidth="1"/>
    <col min="8193" max="8193" width="3.28515625" customWidth="1"/>
    <col min="8194" max="8194" width="35.140625" customWidth="1"/>
    <col min="8195" max="8195" width="15.140625" customWidth="1"/>
    <col min="8196" max="8196" width="14.85546875" customWidth="1"/>
    <col min="8197" max="8197" width="15.28515625" customWidth="1"/>
    <col min="8198" max="8198" width="23" customWidth="1"/>
    <col min="8199" max="8199" width="17.7109375" customWidth="1"/>
    <col min="8449" max="8449" width="3.28515625" customWidth="1"/>
    <col min="8450" max="8450" width="35.140625" customWidth="1"/>
    <col min="8451" max="8451" width="15.140625" customWidth="1"/>
    <col min="8452" max="8452" width="14.85546875" customWidth="1"/>
    <col min="8453" max="8453" width="15.28515625" customWidth="1"/>
    <col min="8454" max="8454" width="23" customWidth="1"/>
    <col min="8455" max="8455" width="17.7109375" customWidth="1"/>
    <col min="8705" max="8705" width="3.28515625" customWidth="1"/>
    <col min="8706" max="8706" width="35.140625" customWidth="1"/>
    <col min="8707" max="8707" width="15.140625" customWidth="1"/>
    <col min="8708" max="8708" width="14.85546875" customWidth="1"/>
    <col min="8709" max="8709" width="15.28515625" customWidth="1"/>
    <col min="8710" max="8710" width="23" customWidth="1"/>
    <col min="8711" max="8711" width="17.7109375" customWidth="1"/>
    <col min="8961" max="8961" width="3.28515625" customWidth="1"/>
    <col min="8962" max="8962" width="35.140625" customWidth="1"/>
    <col min="8963" max="8963" width="15.140625" customWidth="1"/>
    <col min="8964" max="8964" width="14.85546875" customWidth="1"/>
    <col min="8965" max="8965" width="15.28515625" customWidth="1"/>
    <col min="8966" max="8966" width="23" customWidth="1"/>
    <col min="8967" max="8967" width="17.7109375" customWidth="1"/>
    <col min="9217" max="9217" width="3.28515625" customWidth="1"/>
    <col min="9218" max="9218" width="35.140625" customWidth="1"/>
    <col min="9219" max="9219" width="15.140625" customWidth="1"/>
    <col min="9220" max="9220" width="14.85546875" customWidth="1"/>
    <col min="9221" max="9221" width="15.28515625" customWidth="1"/>
    <col min="9222" max="9222" width="23" customWidth="1"/>
    <col min="9223" max="9223" width="17.7109375" customWidth="1"/>
    <col min="9473" max="9473" width="3.28515625" customWidth="1"/>
    <col min="9474" max="9474" width="35.140625" customWidth="1"/>
    <col min="9475" max="9475" width="15.140625" customWidth="1"/>
    <col min="9476" max="9476" width="14.85546875" customWidth="1"/>
    <col min="9477" max="9477" width="15.28515625" customWidth="1"/>
    <col min="9478" max="9478" width="23" customWidth="1"/>
    <col min="9479" max="9479" width="17.7109375" customWidth="1"/>
    <col min="9729" max="9729" width="3.28515625" customWidth="1"/>
    <col min="9730" max="9730" width="35.140625" customWidth="1"/>
    <col min="9731" max="9731" width="15.140625" customWidth="1"/>
    <col min="9732" max="9732" width="14.85546875" customWidth="1"/>
    <col min="9733" max="9733" width="15.28515625" customWidth="1"/>
    <col min="9734" max="9734" width="23" customWidth="1"/>
    <col min="9735" max="9735" width="17.7109375" customWidth="1"/>
    <col min="9985" max="9985" width="3.28515625" customWidth="1"/>
    <col min="9986" max="9986" width="35.140625" customWidth="1"/>
    <col min="9987" max="9987" width="15.140625" customWidth="1"/>
    <col min="9988" max="9988" width="14.85546875" customWidth="1"/>
    <col min="9989" max="9989" width="15.28515625" customWidth="1"/>
    <col min="9990" max="9990" width="23" customWidth="1"/>
    <col min="9991" max="9991" width="17.7109375" customWidth="1"/>
    <col min="10241" max="10241" width="3.28515625" customWidth="1"/>
    <col min="10242" max="10242" width="35.140625" customWidth="1"/>
    <col min="10243" max="10243" width="15.140625" customWidth="1"/>
    <col min="10244" max="10244" width="14.85546875" customWidth="1"/>
    <col min="10245" max="10245" width="15.28515625" customWidth="1"/>
    <col min="10246" max="10246" width="23" customWidth="1"/>
    <col min="10247" max="10247" width="17.7109375" customWidth="1"/>
    <col min="10497" max="10497" width="3.28515625" customWidth="1"/>
    <col min="10498" max="10498" width="35.140625" customWidth="1"/>
    <col min="10499" max="10499" width="15.140625" customWidth="1"/>
    <col min="10500" max="10500" width="14.85546875" customWidth="1"/>
    <col min="10501" max="10501" width="15.28515625" customWidth="1"/>
    <col min="10502" max="10502" width="23" customWidth="1"/>
    <col min="10503" max="10503" width="17.7109375" customWidth="1"/>
    <col min="10753" max="10753" width="3.28515625" customWidth="1"/>
    <col min="10754" max="10754" width="35.140625" customWidth="1"/>
    <col min="10755" max="10755" width="15.140625" customWidth="1"/>
    <col min="10756" max="10756" width="14.85546875" customWidth="1"/>
    <col min="10757" max="10757" width="15.28515625" customWidth="1"/>
    <col min="10758" max="10758" width="23" customWidth="1"/>
    <col min="10759" max="10759" width="17.7109375" customWidth="1"/>
    <col min="11009" max="11009" width="3.28515625" customWidth="1"/>
    <col min="11010" max="11010" width="35.140625" customWidth="1"/>
    <col min="11011" max="11011" width="15.140625" customWidth="1"/>
    <col min="11012" max="11012" width="14.85546875" customWidth="1"/>
    <col min="11013" max="11013" width="15.28515625" customWidth="1"/>
    <col min="11014" max="11014" width="23" customWidth="1"/>
    <col min="11015" max="11015" width="17.7109375" customWidth="1"/>
    <col min="11265" max="11265" width="3.28515625" customWidth="1"/>
    <col min="11266" max="11266" width="35.140625" customWidth="1"/>
    <col min="11267" max="11267" width="15.140625" customWidth="1"/>
    <col min="11268" max="11268" width="14.85546875" customWidth="1"/>
    <col min="11269" max="11269" width="15.28515625" customWidth="1"/>
    <col min="11270" max="11270" width="23" customWidth="1"/>
    <col min="11271" max="11271" width="17.7109375" customWidth="1"/>
    <col min="11521" max="11521" width="3.28515625" customWidth="1"/>
    <col min="11522" max="11522" width="35.140625" customWidth="1"/>
    <col min="11523" max="11523" width="15.140625" customWidth="1"/>
    <col min="11524" max="11524" width="14.85546875" customWidth="1"/>
    <col min="11525" max="11525" width="15.28515625" customWidth="1"/>
    <col min="11526" max="11526" width="23" customWidth="1"/>
    <col min="11527" max="11527" width="17.7109375" customWidth="1"/>
    <col min="11777" max="11777" width="3.28515625" customWidth="1"/>
    <col min="11778" max="11778" width="35.140625" customWidth="1"/>
    <col min="11779" max="11779" width="15.140625" customWidth="1"/>
    <col min="11780" max="11780" width="14.85546875" customWidth="1"/>
    <col min="11781" max="11781" width="15.28515625" customWidth="1"/>
    <col min="11782" max="11782" width="23" customWidth="1"/>
    <col min="11783" max="11783" width="17.7109375" customWidth="1"/>
    <col min="12033" max="12033" width="3.28515625" customWidth="1"/>
    <col min="12034" max="12034" width="35.140625" customWidth="1"/>
    <col min="12035" max="12035" width="15.140625" customWidth="1"/>
    <col min="12036" max="12036" width="14.85546875" customWidth="1"/>
    <col min="12037" max="12037" width="15.28515625" customWidth="1"/>
    <col min="12038" max="12038" width="23" customWidth="1"/>
    <col min="12039" max="12039" width="17.7109375" customWidth="1"/>
    <col min="12289" max="12289" width="3.28515625" customWidth="1"/>
    <col min="12290" max="12290" width="35.140625" customWidth="1"/>
    <col min="12291" max="12291" width="15.140625" customWidth="1"/>
    <col min="12292" max="12292" width="14.85546875" customWidth="1"/>
    <col min="12293" max="12293" width="15.28515625" customWidth="1"/>
    <col min="12294" max="12294" width="23" customWidth="1"/>
    <col min="12295" max="12295" width="17.7109375" customWidth="1"/>
    <col min="12545" max="12545" width="3.28515625" customWidth="1"/>
    <col min="12546" max="12546" width="35.140625" customWidth="1"/>
    <col min="12547" max="12547" width="15.140625" customWidth="1"/>
    <col min="12548" max="12548" width="14.85546875" customWidth="1"/>
    <col min="12549" max="12549" width="15.28515625" customWidth="1"/>
    <col min="12550" max="12550" width="23" customWidth="1"/>
    <col min="12551" max="12551" width="17.7109375" customWidth="1"/>
    <col min="12801" max="12801" width="3.28515625" customWidth="1"/>
    <col min="12802" max="12802" width="35.140625" customWidth="1"/>
    <col min="12803" max="12803" width="15.140625" customWidth="1"/>
    <col min="12804" max="12804" width="14.85546875" customWidth="1"/>
    <col min="12805" max="12805" width="15.28515625" customWidth="1"/>
    <col min="12806" max="12806" width="23" customWidth="1"/>
    <col min="12807" max="12807" width="17.7109375" customWidth="1"/>
    <col min="13057" max="13057" width="3.28515625" customWidth="1"/>
    <col min="13058" max="13058" width="35.140625" customWidth="1"/>
    <col min="13059" max="13059" width="15.140625" customWidth="1"/>
    <col min="13060" max="13060" width="14.85546875" customWidth="1"/>
    <col min="13061" max="13061" width="15.28515625" customWidth="1"/>
    <col min="13062" max="13062" width="23" customWidth="1"/>
    <col min="13063" max="13063" width="17.7109375" customWidth="1"/>
    <col min="13313" max="13313" width="3.28515625" customWidth="1"/>
    <col min="13314" max="13314" width="35.140625" customWidth="1"/>
    <col min="13315" max="13315" width="15.140625" customWidth="1"/>
    <col min="13316" max="13316" width="14.85546875" customWidth="1"/>
    <col min="13317" max="13317" width="15.28515625" customWidth="1"/>
    <col min="13318" max="13318" width="23" customWidth="1"/>
    <col min="13319" max="13319" width="17.7109375" customWidth="1"/>
    <col min="13569" max="13569" width="3.28515625" customWidth="1"/>
    <col min="13570" max="13570" width="35.140625" customWidth="1"/>
    <col min="13571" max="13571" width="15.140625" customWidth="1"/>
    <col min="13572" max="13572" width="14.85546875" customWidth="1"/>
    <col min="13573" max="13573" width="15.28515625" customWidth="1"/>
    <col min="13574" max="13574" width="23" customWidth="1"/>
    <col min="13575" max="13575" width="17.7109375" customWidth="1"/>
    <col min="13825" max="13825" width="3.28515625" customWidth="1"/>
    <col min="13826" max="13826" width="35.140625" customWidth="1"/>
    <col min="13827" max="13827" width="15.140625" customWidth="1"/>
    <col min="13828" max="13828" width="14.85546875" customWidth="1"/>
    <col min="13829" max="13829" width="15.28515625" customWidth="1"/>
    <col min="13830" max="13830" width="23" customWidth="1"/>
    <col min="13831" max="13831" width="17.7109375" customWidth="1"/>
    <col min="14081" max="14081" width="3.28515625" customWidth="1"/>
    <col min="14082" max="14082" width="35.140625" customWidth="1"/>
    <col min="14083" max="14083" width="15.140625" customWidth="1"/>
    <col min="14084" max="14084" width="14.85546875" customWidth="1"/>
    <col min="14085" max="14085" width="15.28515625" customWidth="1"/>
    <col min="14086" max="14086" width="23" customWidth="1"/>
    <col min="14087" max="14087" width="17.7109375" customWidth="1"/>
    <col min="14337" max="14337" width="3.28515625" customWidth="1"/>
    <col min="14338" max="14338" width="35.140625" customWidth="1"/>
    <col min="14339" max="14339" width="15.140625" customWidth="1"/>
    <col min="14340" max="14340" width="14.85546875" customWidth="1"/>
    <col min="14341" max="14341" width="15.28515625" customWidth="1"/>
    <col min="14342" max="14342" width="23" customWidth="1"/>
    <col min="14343" max="14343" width="17.7109375" customWidth="1"/>
    <col min="14593" max="14593" width="3.28515625" customWidth="1"/>
    <col min="14594" max="14594" width="35.140625" customWidth="1"/>
    <col min="14595" max="14595" width="15.140625" customWidth="1"/>
    <col min="14596" max="14596" width="14.85546875" customWidth="1"/>
    <col min="14597" max="14597" width="15.28515625" customWidth="1"/>
    <col min="14598" max="14598" width="23" customWidth="1"/>
    <col min="14599" max="14599" width="17.7109375" customWidth="1"/>
    <col min="14849" max="14849" width="3.28515625" customWidth="1"/>
    <col min="14850" max="14850" width="35.140625" customWidth="1"/>
    <col min="14851" max="14851" width="15.140625" customWidth="1"/>
    <col min="14852" max="14852" width="14.85546875" customWidth="1"/>
    <col min="14853" max="14853" width="15.28515625" customWidth="1"/>
    <col min="14854" max="14854" width="23" customWidth="1"/>
    <col min="14855" max="14855" width="17.7109375" customWidth="1"/>
    <col min="15105" max="15105" width="3.28515625" customWidth="1"/>
    <col min="15106" max="15106" width="35.140625" customWidth="1"/>
    <col min="15107" max="15107" width="15.140625" customWidth="1"/>
    <col min="15108" max="15108" width="14.85546875" customWidth="1"/>
    <col min="15109" max="15109" width="15.28515625" customWidth="1"/>
    <col min="15110" max="15110" width="23" customWidth="1"/>
    <col min="15111" max="15111" width="17.7109375" customWidth="1"/>
    <col min="15361" max="15361" width="3.28515625" customWidth="1"/>
    <col min="15362" max="15362" width="35.140625" customWidth="1"/>
    <col min="15363" max="15363" width="15.140625" customWidth="1"/>
    <col min="15364" max="15364" width="14.85546875" customWidth="1"/>
    <col min="15365" max="15365" width="15.28515625" customWidth="1"/>
    <col min="15366" max="15366" width="23" customWidth="1"/>
    <col min="15367" max="15367" width="17.7109375" customWidth="1"/>
    <col min="15617" max="15617" width="3.28515625" customWidth="1"/>
    <col min="15618" max="15618" width="35.140625" customWidth="1"/>
    <col min="15619" max="15619" width="15.140625" customWidth="1"/>
    <col min="15620" max="15620" width="14.85546875" customWidth="1"/>
    <col min="15621" max="15621" width="15.28515625" customWidth="1"/>
    <col min="15622" max="15622" width="23" customWidth="1"/>
    <col min="15623" max="15623" width="17.7109375" customWidth="1"/>
    <col min="15873" max="15873" width="3.28515625" customWidth="1"/>
    <col min="15874" max="15874" width="35.140625" customWidth="1"/>
    <col min="15875" max="15875" width="15.140625" customWidth="1"/>
    <col min="15876" max="15876" width="14.85546875" customWidth="1"/>
    <col min="15877" max="15877" width="15.28515625" customWidth="1"/>
    <col min="15878" max="15878" width="23" customWidth="1"/>
    <col min="15879" max="15879" width="17.7109375" customWidth="1"/>
    <col min="16129" max="16129" width="3.28515625" customWidth="1"/>
    <col min="16130" max="16130" width="35.140625" customWidth="1"/>
    <col min="16131" max="16131" width="15.140625" customWidth="1"/>
    <col min="16132" max="16132" width="14.85546875" customWidth="1"/>
    <col min="16133" max="16133" width="15.28515625" customWidth="1"/>
    <col min="16134" max="16134" width="23" customWidth="1"/>
    <col min="16135" max="16135" width="17.7109375" customWidth="1"/>
  </cols>
  <sheetData>
    <row r="1" spans="1:7" ht="15.75" thickBot="1" x14ac:dyDescent="0.3">
      <c r="A1" s="1"/>
      <c r="B1" s="1"/>
      <c r="C1" s="1"/>
      <c r="D1" s="1"/>
      <c r="E1" s="1"/>
      <c r="F1" s="1"/>
      <c r="G1" s="1" t="s">
        <v>129</v>
      </c>
    </row>
    <row r="2" spans="1:7" ht="106.5" customHeight="1" thickBot="1" x14ac:dyDescent="0.3">
      <c r="A2" s="246" t="s">
        <v>155</v>
      </c>
      <c r="B2" s="247"/>
      <c r="C2" s="247"/>
      <c r="D2" s="247"/>
      <c r="E2" s="247"/>
      <c r="F2" s="247"/>
      <c r="G2" s="248"/>
    </row>
    <row r="3" spans="1:7" ht="34.5" customHeight="1" x14ac:dyDescent="0.25">
      <c r="A3" s="185" t="s">
        <v>50</v>
      </c>
      <c r="B3" s="185"/>
      <c r="C3" s="185"/>
      <c r="D3" s="185"/>
      <c r="E3" s="185"/>
      <c r="F3" s="185"/>
      <c r="G3" s="185"/>
    </row>
    <row r="4" spans="1:7" ht="15.75" thickBot="1" x14ac:dyDescent="0.3">
      <c r="A4" s="219" t="s">
        <v>51</v>
      </c>
      <c r="B4" s="219"/>
      <c r="C4" s="219"/>
      <c r="D4" s="219"/>
      <c r="E4" s="219"/>
      <c r="F4" s="219"/>
      <c r="G4" s="219"/>
    </row>
    <row r="5" spans="1:7" ht="68.25" x14ac:dyDescent="0.25">
      <c r="A5" s="39"/>
      <c r="B5" s="40" t="s">
        <v>2</v>
      </c>
      <c r="C5" s="40" t="s">
        <v>3</v>
      </c>
      <c r="D5" s="41" t="s">
        <v>4</v>
      </c>
      <c r="E5" s="41" t="s">
        <v>52</v>
      </c>
      <c r="F5" s="41" t="s">
        <v>5</v>
      </c>
      <c r="G5" s="42" t="s">
        <v>6</v>
      </c>
    </row>
    <row r="6" spans="1:7" ht="25.5" x14ac:dyDescent="0.25">
      <c r="A6" s="140">
        <v>1</v>
      </c>
      <c r="B6" s="141" t="s">
        <v>154</v>
      </c>
      <c r="C6" s="142" t="s">
        <v>128</v>
      </c>
      <c r="D6" s="143">
        <v>468</v>
      </c>
      <c r="E6" s="143">
        <v>518.4</v>
      </c>
      <c r="F6" s="144">
        <v>100</v>
      </c>
      <c r="G6" s="145"/>
    </row>
    <row r="7" spans="1:7" ht="76.5" x14ac:dyDescent="0.25">
      <c r="A7" s="140">
        <v>2</v>
      </c>
      <c r="B7" s="141" t="s">
        <v>130</v>
      </c>
      <c r="C7" s="146" t="s">
        <v>13</v>
      </c>
      <c r="D7" s="143">
        <v>2.81</v>
      </c>
      <c r="E7" s="143">
        <v>2.91</v>
      </c>
      <c r="F7" s="147">
        <f>D7/E7*100</f>
        <v>96.56357388316151</v>
      </c>
      <c r="G7" s="145"/>
    </row>
    <row r="8" spans="1:7" ht="25.5" x14ac:dyDescent="0.25">
      <c r="A8" s="140">
        <v>3</v>
      </c>
      <c r="B8" s="141" t="s">
        <v>17</v>
      </c>
      <c r="C8" s="146" t="s">
        <v>18</v>
      </c>
      <c r="D8" s="148">
        <v>2397</v>
      </c>
      <c r="E8" s="148">
        <v>2964</v>
      </c>
      <c r="F8" s="144">
        <v>100</v>
      </c>
      <c r="G8" s="145"/>
    </row>
    <row r="9" spans="1:7" ht="38.25" x14ac:dyDescent="0.25">
      <c r="A9" s="140">
        <v>4</v>
      </c>
      <c r="B9" s="141" t="s">
        <v>131</v>
      </c>
      <c r="C9" s="146" t="s">
        <v>18</v>
      </c>
      <c r="D9" s="146">
        <v>161</v>
      </c>
      <c r="E9" s="146">
        <v>137</v>
      </c>
      <c r="F9" s="147">
        <f>E9/D9*100</f>
        <v>85.093167701863365</v>
      </c>
      <c r="G9" s="145"/>
    </row>
    <row r="10" spans="1:7" x14ac:dyDescent="0.25">
      <c r="A10" s="96"/>
      <c r="B10" s="136" t="s">
        <v>57</v>
      </c>
      <c r="C10" s="136"/>
      <c r="D10" s="136"/>
      <c r="E10" s="136"/>
      <c r="F10" s="149">
        <f>F6+F7+F8+F9</f>
        <v>381.65674158502486</v>
      </c>
      <c r="G10" s="150"/>
    </row>
    <row r="11" spans="1:7" ht="15.75" thickBot="1" x14ac:dyDescent="0.3">
      <c r="A11" s="249" t="s">
        <v>76</v>
      </c>
      <c r="B11" s="250"/>
      <c r="C11" s="250"/>
      <c r="D11" s="250"/>
      <c r="E11" s="250"/>
      <c r="F11" s="251"/>
      <c r="G11" s="138">
        <f>F10/A9</f>
        <v>95.414185396256215</v>
      </c>
    </row>
    <row r="12" spans="1:7" ht="38.25" customHeight="1" x14ac:dyDescent="0.25">
      <c r="A12" s="185" t="s">
        <v>31</v>
      </c>
      <c r="B12" s="185"/>
      <c r="C12" s="185"/>
      <c r="D12" s="185"/>
      <c r="E12" s="185"/>
      <c r="F12" s="185"/>
      <c r="G12" s="185"/>
    </row>
    <row r="13" spans="1:7" ht="15.75" thickBot="1" x14ac:dyDescent="0.3">
      <c r="A13" s="215" t="s">
        <v>77</v>
      </c>
      <c r="B13" s="215"/>
      <c r="C13" s="215"/>
      <c r="D13" s="215"/>
      <c r="E13" s="215"/>
      <c r="F13" s="215"/>
      <c r="G13" s="215"/>
    </row>
    <row r="14" spans="1:7" ht="101.25" customHeight="1" x14ac:dyDescent="0.25">
      <c r="A14" s="39"/>
      <c r="B14" s="201" t="s">
        <v>59</v>
      </c>
      <c r="C14" s="201"/>
      <c r="D14" s="226" t="s">
        <v>60</v>
      </c>
      <c r="E14" s="226"/>
      <c r="F14" s="226" t="s">
        <v>61</v>
      </c>
      <c r="G14" s="227"/>
    </row>
    <row r="15" spans="1:7" ht="15" customHeight="1" x14ac:dyDescent="0.25">
      <c r="A15" s="43">
        <v>1</v>
      </c>
      <c r="B15" s="252" t="s">
        <v>132</v>
      </c>
      <c r="C15" s="253"/>
      <c r="D15" s="254"/>
      <c r="E15" s="254"/>
      <c r="F15" s="255"/>
      <c r="G15" s="256"/>
    </row>
    <row r="16" spans="1:7" x14ac:dyDescent="0.25">
      <c r="A16" s="96"/>
      <c r="B16" s="257" t="s">
        <v>63</v>
      </c>
      <c r="C16" s="257"/>
      <c r="D16" s="258">
        <f>SUM(D15:D15)*100</f>
        <v>0</v>
      </c>
      <c r="E16" s="258"/>
      <c r="F16" s="259"/>
      <c r="G16" s="260"/>
    </row>
    <row r="17" spans="1:7" ht="15.75" thickBot="1" x14ac:dyDescent="0.3">
      <c r="A17" s="235" t="s">
        <v>78</v>
      </c>
      <c r="B17" s="236"/>
      <c r="C17" s="236"/>
      <c r="D17" s="236"/>
      <c r="E17" s="236"/>
      <c r="F17" s="237">
        <v>0</v>
      </c>
      <c r="G17" s="238"/>
    </row>
    <row r="18" spans="1:7" ht="15.75" thickBot="1" x14ac:dyDescent="0.3">
      <c r="A18" s="19"/>
      <c r="B18" s="19"/>
      <c r="C18" s="19"/>
      <c r="D18" s="19"/>
      <c r="E18" s="20"/>
      <c r="F18" s="21"/>
      <c r="G18" s="21"/>
    </row>
    <row r="19" spans="1:7" s="79" customFormat="1" x14ac:dyDescent="0.25">
      <c r="A19" s="223" t="s">
        <v>139</v>
      </c>
      <c r="B19" s="224"/>
      <c r="C19" s="224"/>
      <c r="D19" s="224"/>
      <c r="E19" s="224"/>
      <c r="F19" s="224"/>
      <c r="G19" s="225"/>
    </row>
    <row r="20" spans="1:7" s="79" customFormat="1" ht="36" customHeight="1" thickBot="1" x14ac:dyDescent="0.3">
      <c r="A20" s="261" t="s">
        <v>71</v>
      </c>
      <c r="B20" s="262"/>
      <c r="C20" s="262"/>
      <c r="D20" s="262"/>
      <c r="E20" s="262"/>
      <c r="F20" s="262"/>
      <c r="G20" s="161">
        <f>G11</f>
        <v>95.414185396256215</v>
      </c>
    </row>
    <row r="21" spans="1:7" ht="15.75" thickBot="1" x14ac:dyDescent="0.3">
      <c r="A21" s="1"/>
      <c r="B21" s="1"/>
      <c r="C21" s="1"/>
      <c r="D21" s="1"/>
      <c r="E21" s="1"/>
      <c r="F21" s="1"/>
      <c r="G21" s="1"/>
    </row>
    <row r="22" spans="1:7" ht="34.5" customHeight="1" thickBot="1" x14ac:dyDescent="0.3">
      <c r="A22" s="197" t="s">
        <v>32</v>
      </c>
      <c r="B22" s="198"/>
      <c r="C22" s="198"/>
      <c r="D22" s="198"/>
      <c r="E22" s="198"/>
      <c r="F22" s="199"/>
      <c r="G22" s="1"/>
    </row>
    <row r="23" spans="1:7" x14ac:dyDescent="0.25">
      <c r="A23" s="200" t="s">
        <v>33</v>
      </c>
      <c r="B23" s="201"/>
      <c r="C23" s="201"/>
      <c r="D23" s="201" t="s">
        <v>34</v>
      </c>
      <c r="E23" s="201"/>
      <c r="F23" s="202"/>
      <c r="G23" s="1"/>
    </row>
    <row r="24" spans="1:7" x14ac:dyDescent="0.25">
      <c r="A24" s="203" t="s">
        <v>35</v>
      </c>
      <c r="B24" s="204"/>
      <c r="C24" s="204"/>
      <c r="D24" s="205" t="s">
        <v>36</v>
      </c>
      <c r="E24" s="205"/>
      <c r="F24" s="206"/>
      <c r="G24" s="1"/>
    </row>
    <row r="25" spans="1:7" x14ac:dyDescent="0.25">
      <c r="A25" s="241" t="s">
        <v>37</v>
      </c>
      <c r="B25" s="242"/>
      <c r="C25" s="242"/>
      <c r="D25" s="209" t="s">
        <v>38</v>
      </c>
      <c r="E25" s="209"/>
      <c r="F25" s="210"/>
      <c r="G25" s="1"/>
    </row>
    <row r="26" spans="1:7" ht="15.75" thickBot="1" x14ac:dyDescent="0.3">
      <c r="A26" s="211" t="s">
        <v>39</v>
      </c>
      <c r="B26" s="212"/>
      <c r="C26" s="212"/>
      <c r="D26" s="213" t="s">
        <v>40</v>
      </c>
      <c r="E26" s="213"/>
      <c r="F26" s="214"/>
      <c r="G26" s="1"/>
    </row>
    <row r="27" spans="1:7" ht="15.75" thickBot="1" x14ac:dyDescent="0.3">
      <c r="A27" s="193"/>
      <c r="B27" s="193"/>
      <c r="C27" s="193"/>
      <c r="D27" s="193"/>
      <c r="E27" s="193"/>
      <c r="F27" s="193"/>
    </row>
    <row r="28" spans="1:7" s="79" customFormat="1" ht="35.25" customHeight="1" thickBot="1" x14ac:dyDescent="0.3">
      <c r="A28" s="243" t="s">
        <v>140</v>
      </c>
      <c r="B28" s="244"/>
      <c r="C28" s="244"/>
      <c r="D28" s="244"/>
      <c r="E28" s="244"/>
      <c r="F28" s="245"/>
      <c r="G28" s="162"/>
    </row>
    <row r="29" spans="1:7" x14ac:dyDescent="0.25">
      <c r="A29" s="193"/>
      <c r="B29" s="193"/>
      <c r="C29" s="193"/>
      <c r="D29" s="193"/>
      <c r="E29" s="193"/>
      <c r="F29" s="193"/>
    </row>
  </sheetData>
  <mergeCells count="31">
    <mergeCell ref="A29:F29"/>
    <mergeCell ref="A25:C25"/>
    <mergeCell ref="D25:F25"/>
    <mergeCell ref="A26:C26"/>
    <mergeCell ref="D26:F26"/>
    <mergeCell ref="A27:F27"/>
    <mergeCell ref="A28:F28"/>
    <mergeCell ref="A20:F20"/>
    <mergeCell ref="A22:F22"/>
    <mergeCell ref="A23:C23"/>
    <mergeCell ref="D23:F23"/>
    <mergeCell ref="A24:C24"/>
    <mergeCell ref="D24:F24"/>
    <mergeCell ref="A19:G19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A17:E17"/>
    <mergeCell ref="F17:G17"/>
    <mergeCell ref="A13:G13"/>
    <mergeCell ref="A2:G2"/>
    <mergeCell ref="A3:G3"/>
    <mergeCell ref="A4:G4"/>
    <mergeCell ref="A11:F11"/>
    <mergeCell ref="A12:G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="90" zoomScaleNormal="90" workbookViewId="0">
      <selection activeCell="A28" sqref="A28:XFD28"/>
    </sheetView>
  </sheetViews>
  <sheetFormatPr defaultRowHeight="15" x14ac:dyDescent="0.25"/>
  <cols>
    <col min="1" max="1" width="3.28515625" customWidth="1"/>
    <col min="2" max="2" width="45.5703125" customWidth="1"/>
    <col min="3" max="3" width="7" customWidth="1"/>
    <col min="4" max="4" width="14.85546875" customWidth="1"/>
    <col min="5" max="5" width="15.28515625" customWidth="1"/>
    <col min="6" max="6" width="23" customWidth="1"/>
    <col min="7" max="7" width="17.7109375" customWidth="1"/>
    <col min="257" max="257" width="3.28515625" customWidth="1"/>
    <col min="258" max="258" width="45.5703125" customWidth="1"/>
    <col min="259" max="259" width="7" customWidth="1"/>
    <col min="260" max="260" width="14.85546875" customWidth="1"/>
    <col min="261" max="261" width="15.28515625" customWidth="1"/>
    <col min="262" max="262" width="23" customWidth="1"/>
    <col min="263" max="263" width="17.7109375" customWidth="1"/>
    <col min="513" max="513" width="3.28515625" customWidth="1"/>
    <col min="514" max="514" width="45.5703125" customWidth="1"/>
    <col min="515" max="515" width="7" customWidth="1"/>
    <col min="516" max="516" width="14.85546875" customWidth="1"/>
    <col min="517" max="517" width="15.28515625" customWidth="1"/>
    <col min="518" max="518" width="23" customWidth="1"/>
    <col min="519" max="519" width="17.7109375" customWidth="1"/>
    <col min="769" max="769" width="3.28515625" customWidth="1"/>
    <col min="770" max="770" width="45.5703125" customWidth="1"/>
    <col min="771" max="771" width="7" customWidth="1"/>
    <col min="772" max="772" width="14.85546875" customWidth="1"/>
    <col min="773" max="773" width="15.28515625" customWidth="1"/>
    <col min="774" max="774" width="23" customWidth="1"/>
    <col min="775" max="775" width="17.7109375" customWidth="1"/>
    <col min="1025" max="1025" width="3.28515625" customWidth="1"/>
    <col min="1026" max="1026" width="45.5703125" customWidth="1"/>
    <col min="1027" max="1027" width="7" customWidth="1"/>
    <col min="1028" max="1028" width="14.85546875" customWidth="1"/>
    <col min="1029" max="1029" width="15.28515625" customWidth="1"/>
    <col min="1030" max="1030" width="23" customWidth="1"/>
    <col min="1031" max="1031" width="17.7109375" customWidth="1"/>
    <col min="1281" max="1281" width="3.28515625" customWidth="1"/>
    <col min="1282" max="1282" width="45.5703125" customWidth="1"/>
    <col min="1283" max="1283" width="7" customWidth="1"/>
    <col min="1284" max="1284" width="14.85546875" customWidth="1"/>
    <col min="1285" max="1285" width="15.28515625" customWidth="1"/>
    <col min="1286" max="1286" width="23" customWidth="1"/>
    <col min="1287" max="1287" width="17.7109375" customWidth="1"/>
    <col min="1537" max="1537" width="3.28515625" customWidth="1"/>
    <col min="1538" max="1538" width="45.5703125" customWidth="1"/>
    <col min="1539" max="1539" width="7" customWidth="1"/>
    <col min="1540" max="1540" width="14.85546875" customWidth="1"/>
    <col min="1541" max="1541" width="15.28515625" customWidth="1"/>
    <col min="1542" max="1542" width="23" customWidth="1"/>
    <col min="1543" max="1543" width="17.7109375" customWidth="1"/>
    <col min="1793" max="1793" width="3.28515625" customWidth="1"/>
    <col min="1794" max="1794" width="45.5703125" customWidth="1"/>
    <col min="1795" max="1795" width="7" customWidth="1"/>
    <col min="1796" max="1796" width="14.85546875" customWidth="1"/>
    <col min="1797" max="1797" width="15.28515625" customWidth="1"/>
    <col min="1798" max="1798" width="23" customWidth="1"/>
    <col min="1799" max="1799" width="17.7109375" customWidth="1"/>
    <col min="2049" max="2049" width="3.28515625" customWidth="1"/>
    <col min="2050" max="2050" width="45.5703125" customWidth="1"/>
    <col min="2051" max="2051" width="7" customWidth="1"/>
    <col min="2052" max="2052" width="14.85546875" customWidth="1"/>
    <col min="2053" max="2053" width="15.28515625" customWidth="1"/>
    <col min="2054" max="2054" width="23" customWidth="1"/>
    <col min="2055" max="2055" width="17.7109375" customWidth="1"/>
    <col min="2305" max="2305" width="3.28515625" customWidth="1"/>
    <col min="2306" max="2306" width="45.5703125" customWidth="1"/>
    <col min="2307" max="2307" width="7" customWidth="1"/>
    <col min="2308" max="2308" width="14.85546875" customWidth="1"/>
    <col min="2309" max="2309" width="15.28515625" customWidth="1"/>
    <col min="2310" max="2310" width="23" customWidth="1"/>
    <col min="2311" max="2311" width="17.7109375" customWidth="1"/>
    <col min="2561" max="2561" width="3.28515625" customWidth="1"/>
    <col min="2562" max="2562" width="45.5703125" customWidth="1"/>
    <col min="2563" max="2563" width="7" customWidth="1"/>
    <col min="2564" max="2564" width="14.85546875" customWidth="1"/>
    <col min="2565" max="2565" width="15.28515625" customWidth="1"/>
    <col min="2566" max="2566" width="23" customWidth="1"/>
    <col min="2567" max="2567" width="17.7109375" customWidth="1"/>
    <col min="2817" max="2817" width="3.28515625" customWidth="1"/>
    <col min="2818" max="2818" width="45.5703125" customWidth="1"/>
    <col min="2819" max="2819" width="7" customWidth="1"/>
    <col min="2820" max="2820" width="14.85546875" customWidth="1"/>
    <col min="2821" max="2821" width="15.28515625" customWidth="1"/>
    <col min="2822" max="2822" width="23" customWidth="1"/>
    <col min="2823" max="2823" width="17.7109375" customWidth="1"/>
    <col min="3073" max="3073" width="3.28515625" customWidth="1"/>
    <col min="3074" max="3074" width="45.5703125" customWidth="1"/>
    <col min="3075" max="3075" width="7" customWidth="1"/>
    <col min="3076" max="3076" width="14.85546875" customWidth="1"/>
    <col min="3077" max="3077" width="15.28515625" customWidth="1"/>
    <col min="3078" max="3078" width="23" customWidth="1"/>
    <col min="3079" max="3079" width="17.7109375" customWidth="1"/>
    <col min="3329" max="3329" width="3.28515625" customWidth="1"/>
    <col min="3330" max="3330" width="45.5703125" customWidth="1"/>
    <col min="3331" max="3331" width="7" customWidth="1"/>
    <col min="3332" max="3332" width="14.85546875" customWidth="1"/>
    <col min="3333" max="3333" width="15.28515625" customWidth="1"/>
    <col min="3334" max="3334" width="23" customWidth="1"/>
    <col min="3335" max="3335" width="17.7109375" customWidth="1"/>
    <col min="3585" max="3585" width="3.28515625" customWidth="1"/>
    <col min="3586" max="3586" width="45.5703125" customWidth="1"/>
    <col min="3587" max="3587" width="7" customWidth="1"/>
    <col min="3588" max="3588" width="14.85546875" customWidth="1"/>
    <col min="3589" max="3589" width="15.28515625" customWidth="1"/>
    <col min="3590" max="3590" width="23" customWidth="1"/>
    <col min="3591" max="3591" width="17.7109375" customWidth="1"/>
    <col min="3841" max="3841" width="3.28515625" customWidth="1"/>
    <col min="3842" max="3842" width="45.5703125" customWidth="1"/>
    <col min="3843" max="3843" width="7" customWidth="1"/>
    <col min="3844" max="3844" width="14.85546875" customWidth="1"/>
    <col min="3845" max="3845" width="15.28515625" customWidth="1"/>
    <col min="3846" max="3846" width="23" customWidth="1"/>
    <col min="3847" max="3847" width="17.7109375" customWidth="1"/>
    <col min="4097" max="4097" width="3.28515625" customWidth="1"/>
    <col min="4098" max="4098" width="45.5703125" customWidth="1"/>
    <col min="4099" max="4099" width="7" customWidth="1"/>
    <col min="4100" max="4100" width="14.85546875" customWidth="1"/>
    <col min="4101" max="4101" width="15.28515625" customWidth="1"/>
    <col min="4102" max="4102" width="23" customWidth="1"/>
    <col min="4103" max="4103" width="17.7109375" customWidth="1"/>
    <col min="4353" max="4353" width="3.28515625" customWidth="1"/>
    <col min="4354" max="4354" width="45.5703125" customWidth="1"/>
    <col min="4355" max="4355" width="7" customWidth="1"/>
    <col min="4356" max="4356" width="14.85546875" customWidth="1"/>
    <col min="4357" max="4357" width="15.28515625" customWidth="1"/>
    <col min="4358" max="4358" width="23" customWidth="1"/>
    <col min="4359" max="4359" width="17.7109375" customWidth="1"/>
    <col min="4609" max="4609" width="3.28515625" customWidth="1"/>
    <col min="4610" max="4610" width="45.5703125" customWidth="1"/>
    <col min="4611" max="4611" width="7" customWidth="1"/>
    <col min="4612" max="4612" width="14.85546875" customWidth="1"/>
    <col min="4613" max="4613" width="15.28515625" customWidth="1"/>
    <col min="4614" max="4614" width="23" customWidth="1"/>
    <col min="4615" max="4615" width="17.7109375" customWidth="1"/>
    <col min="4865" max="4865" width="3.28515625" customWidth="1"/>
    <col min="4866" max="4866" width="45.5703125" customWidth="1"/>
    <col min="4867" max="4867" width="7" customWidth="1"/>
    <col min="4868" max="4868" width="14.85546875" customWidth="1"/>
    <col min="4869" max="4869" width="15.28515625" customWidth="1"/>
    <col min="4870" max="4870" width="23" customWidth="1"/>
    <col min="4871" max="4871" width="17.7109375" customWidth="1"/>
    <col min="5121" max="5121" width="3.28515625" customWidth="1"/>
    <col min="5122" max="5122" width="45.5703125" customWidth="1"/>
    <col min="5123" max="5123" width="7" customWidth="1"/>
    <col min="5124" max="5124" width="14.85546875" customWidth="1"/>
    <col min="5125" max="5125" width="15.28515625" customWidth="1"/>
    <col min="5126" max="5126" width="23" customWidth="1"/>
    <col min="5127" max="5127" width="17.7109375" customWidth="1"/>
    <col min="5377" max="5377" width="3.28515625" customWidth="1"/>
    <col min="5378" max="5378" width="45.5703125" customWidth="1"/>
    <col min="5379" max="5379" width="7" customWidth="1"/>
    <col min="5380" max="5380" width="14.85546875" customWidth="1"/>
    <col min="5381" max="5381" width="15.28515625" customWidth="1"/>
    <col min="5382" max="5382" width="23" customWidth="1"/>
    <col min="5383" max="5383" width="17.7109375" customWidth="1"/>
    <col min="5633" max="5633" width="3.28515625" customWidth="1"/>
    <col min="5634" max="5634" width="45.5703125" customWidth="1"/>
    <col min="5635" max="5635" width="7" customWidth="1"/>
    <col min="5636" max="5636" width="14.85546875" customWidth="1"/>
    <col min="5637" max="5637" width="15.28515625" customWidth="1"/>
    <col min="5638" max="5638" width="23" customWidth="1"/>
    <col min="5639" max="5639" width="17.7109375" customWidth="1"/>
    <col min="5889" max="5889" width="3.28515625" customWidth="1"/>
    <col min="5890" max="5890" width="45.5703125" customWidth="1"/>
    <col min="5891" max="5891" width="7" customWidth="1"/>
    <col min="5892" max="5892" width="14.85546875" customWidth="1"/>
    <col min="5893" max="5893" width="15.28515625" customWidth="1"/>
    <col min="5894" max="5894" width="23" customWidth="1"/>
    <col min="5895" max="5895" width="17.7109375" customWidth="1"/>
    <col min="6145" max="6145" width="3.28515625" customWidth="1"/>
    <col min="6146" max="6146" width="45.5703125" customWidth="1"/>
    <col min="6147" max="6147" width="7" customWidth="1"/>
    <col min="6148" max="6148" width="14.85546875" customWidth="1"/>
    <col min="6149" max="6149" width="15.28515625" customWidth="1"/>
    <col min="6150" max="6150" width="23" customWidth="1"/>
    <col min="6151" max="6151" width="17.7109375" customWidth="1"/>
    <col min="6401" max="6401" width="3.28515625" customWidth="1"/>
    <col min="6402" max="6402" width="45.5703125" customWidth="1"/>
    <col min="6403" max="6403" width="7" customWidth="1"/>
    <col min="6404" max="6404" width="14.85546875" customWidth="1"/>
    <col min="6405" max="6405" width="15.28515625" customWidth="1"/>
    <col min="6406" max="6406" width="23" customWidth="1"/>
    <col min="6407" max="6407" width="17.7109375" customWidth="1"/>
    <col min="6657" max="6657" width="3.28515625" customWidth="1"/>
    <col min="6658" max="6658" width="45.5703125" customWidth="1"/>
    <col min="6659" max="6659" width="7" customWidth="1"/>
    <col min="6660" max="6660" width="14.85546875" customWidth="1"/>
    <col min="6661" max="6661" width="15.28515625" customWidth="1"/>
    <col min="6662" max="6662" width="23" customWidth="1"/>
    <col min="6663" max="6663" width="17.7109375" customWidth="1"/>
    <col min="6913" max="6913" width="3.28515625" customWidth="1"/>
    <col min="6914" max="6914" width="45.5703125" customWidth="1"/>
    <col min="6915" max="6915" width="7" customWidth="1"/>
    <col min="6916" max="6916" width="14.85546875" customWidth="1"/>
    <col min="6917" max="6917" width="15.28515625" customWidth="1"/>
    <col min="6918" max="6918" width="23" customWidth="1"/>
    <col min="6919" max="6919" width="17.7109375" customWidth="1"/>
    <col min="7169" max="7169" width="3.28515625" customWidth="1"/>
    <col min="7170" max="7170" width="45.5703125" customWidth="1"/>
    <col min="7171" max="7171" width="7" customWidth="1"/>
    <col min="7172" max="7172" width="14.85546875" customWidth="1"/>
    <col min="7173" max="7173" width="15.28515625" customWidth="1"/>
    <col min="7174" max="7174" width="23" customWidth="1"/>
    <col min="7175" max="7175" width="17.7109375" customWidth="1"/>
    <col min="7425" max="7425" width="3.28515625" customWidth="1"/>
    <col min="7426" max="7426" width="45.5703125" customWidth="1"/>
    <col min="7427" max="7427" width="7" customWidth="1"/>
    <col min="7428" max="7428" width="14.85546875" customWidth="1"/>
    <col min="7429" max="7429" width="15.28515625" customWidth="1"/>
    <col min="7430" max="7430" width="23" customWidth="1"/>
    <col min="7431" max="7431" width="17.7109375" customWidth="1"/>
    <col min="7681" max="7681" width="3.28515625" customWidth="1"/>
    <col min="7682" max="7682" width="45.5703125" customWidth="1"/>
    <col min="7683" max="7683" width="7" customWidth="1"/>
    <col min="7684" max="7684" width="14.85546875" customWidth="1"/>
    <col min="7685" max="7685" width="15.28515625" customWidth="1"/>
    <col min="7686" max="7686" width="23" customWidth="1"/>
    <col min="7687" max="7687" width="17.7109375" customWidth="1"/>
    <col min="7937" max="7937" width="3.28515625" customWidth="1"/>
    <col min="7938" max="7938" width="45.5703125" customWidth="1"/>
    <col min="7939" max="7939" width="7" customWidth="1"/>
    <col min="7940" max="7940" width="14.85546875" customWidth="1"/>
    <col min="7941" max="7941" width="15.28515625" customWidth="1"/>
    <col min="7942" max="7942" width="23" customWidth="1"/>
    <col min="7943" max="7943" width="17.7109375" customWidth="1"/>
    <col min="8193" max="8193" width="3.28515625" customWidth="1"/>
    <col min="8194" max="8194" width="45.5703125" customWidth="1"/>
    <col min="8195" max="8195" width="7" customWidth="1"/>
    <col min="8196" max="8196" width="14.85546875" customWidth="1"/>
    <col min="8197" max="8197" width="15.28515625" customWidth="1"/>
    <col min="8198" max="8198" width="23" customWidth="1"/>
    <col min="8199" max="8199" width="17.7109375" customWidth="1"/>
    <col min="8449" max="8449" width="3.28515625" customWidth="1"/>
    <col min="8450" max="8450" width="45.5703125" customWidth="1"/>
    <col min="8451" max="8451" width="7" customWidth="1"/>
    <col min="8452" max="8452" width="14.85546875" customWidth="1"/>
    <col min="8453" max="8453" width="15.28515625" customWidth="1"/>
    <col min="8454" max="8454" width="23" customWidth="1"/>
    <col min="8455" max="8455" width="17.7109375" customWidth="1"/>
    <col min="8705" max="8705" width="3.28515625" customWidth="1"/>
    <col min="8706" max="8706" width="45.5703125" customWidth="1"/>
    <col min="8707" max="8707" width="7" customWidth="1"/>
    <col min="8708" max="8708" width="14.85546875" customWidth="1"/>
    <col min="8709" max="8709" width="15.28515625" customWidth="1"/>
    <col min="8710" max="8710" width="23" customWidth="1"/>
    <col min="8711" max="8711" width="17.7109375" customWidth="1"/>
    <col min="8961" max="8961" width="3.28515625" customWidth="1"/>
    <col min="8962" max="8962" width="45.5703125" customWidth="1"/>
    <col min="8963" max="8963" width="7" customWidth="1"/>
    <col min="8964" max="8964" width="14.85546875" customWidth="1"/>
    <col min="8965" max="8965" width="15.28515625" customWidth="1"/>
    <col min="8966" max="8966" width="23" customWidth="1"/>
    <col min="8967" max="8967" width="17.7109375" customWidth="1"/>
    <col min="9217" max="9217" width="3.28515625" customWidth="1"/>
    <col min="9218" max="9218" width="45.5703125" customWidth="1"/>
    <col min="9219" max="9219" width="7" customWidth="1"/>
    <col min="9220" max="9220" width="14.85546875" customWidth="1"/>
    <col min="9221" max="9221" width="15.28515625" customWidth="1"/>
    <col min="9222" max="9222" width="23" customWidth="1"/>
    <col min="9223" max="9223" width="17.7109375" customWidth="1"/>
    <col min="9473" max="9473" width="3.28515625" customWidth="1"/>
    <col min="9474" max="9474" width="45.5703125" customWidth="1"/>
    <col min="9475" max="9475" width="7" customWidth="1"/>
    <col min="9476" max="9476" width="14.85546875" customWidth="1"/>
    <col min="9477" max="9477" width="15.28515625" customWidth="1"/>
    <col min="9478" max="9478" width="23" customWidth="1"/>
    <col min="9479" max="9479" width="17.7109375" customWidth="1"/>
    <col min="9729" max="9729" width="3.28515625" customWidth="1"/>
    <col min="9730" max="9730" width="45.5703125" customWidth="1"/>
    <col min="9731" max="9731" width="7" customWidth="1"/>
    <col min="9732" max="9732" width="14.85546875" customWidth="1"/>
    <col min="9733" max="9733" width="15.28515625" customWidth="1"/>
    <col min="9734" max="9734" width="23" customWidth="1"/>
    <col min="9735" max="9735" width="17.7109375" customWidth="1"/>
    <col min="9985" max="9985" width="3.28515625" customWidth="1"/>
    <col min="9986" max="9986" width="45.5703125" customWidth="1"/>
    <col min="9987" max="9987" width="7" customWidth="1"/>
    <col min="9988" max="9988" width="14.85546875" customWidth="1"/>
    <col min="9989" max="9989" width="15.28515625" customWidth="1"/>
    <col min="9990" max="9990" width="23" customWidth="1"/>
    <col min="9991" max="9991" width="17.7109375" customWidth="1"/>
    <col min="10241" max="10241" width="3.28515625" customWidth="1"/>
    <col min="10242" max="10242" width="45.5703125" customWidth="1"/>
    <col min="10243" max="10243" width="7" customWidth="1"/>
    <col min="10244" max="10244" width="14.85546875" customWidth="1"/>
    <col min="10245" max="10245" width="15.28515625" customWidth="1"/>
    <col min="10246" max="10246" width="23" customWidth="1"/>
    <col min="10247" max="10247" width="17.7109375" customWidth="1"/>
    <col min="10497" max="10497" width="3.28515625" customWidth="1"/>
    <col min="10498" max="10498" width="45.5703125" customWidth="1"/>
    <col min="10499" max="10499" width="7" customWidth="1"/>
    <col min="10500" max="10500" width="14.85546875" customWidth="1"/>
    <col min="10501" max="10501" width="15.28515625" customWidth="1"/>
    <col min="10502" max="10502" width="23" customWidth="1"/>
    <col min="10503" max="10503" width="17.7109375" customWidth="1"/>
    <col min="10753" max="10753" width="3.28515625" customWidth="1"/>
    <col min="10754" max="10754" width="45.5703125" customWidth="1"/>
    <col min="10755" max="10755" width="7" customWidth="1"/>
    <col min="10756" max="10756" width="14.85546875" customWidth="1"/>
    <col min="10757" max="10757" width="15.28515625" customWidth="1"/>
    <col min="10758" max="10758" width="23" customWidth="1"/>
    <col min="10759" max="10759" width="17.7109375" customWidth="1"/>
    <col min="11009" max="11009" width="3.28515625" customWidth="1"/>
    <col min="11010" max="11010" width="45.5703125" customWidth="1"/>
    <col min="11011" max="11011" width="7" customWidth="1"/>
    <col min="11012" max="11012" width="14.85546875" customWidth="1"/>
    <col min="11013" max="11013" width="15.28515625" customWidth="1"/>
    <col min="11014" max="11014" width="23" customWidth="1"/>
    <col min="11015" max="11015" width="17.7109375" customWidth="1"/>
    <col min="11265" max="11265" width="3.28515625" customWidth="1"/>
    <col min="11266" max="11266" width="45.5703125" customWidth="1"/>
    <col min="11267" max="11267" width="7" customWidth="1"/>
    <col min="11268" max="11268" width="14.85546875" customWidth="1"/>
    <col min="11269" max="11269" width="15.28515625" customWidth="1"/>
    <col min="11270" max="11270" width="23" customWidth="1"/>
    <col min="11271" max="11271" width="17.7109375" customWidth="1"/>
    <col min="11521" max="11521" width="3.28515625" customWidth="1"/>
    <col min="11522" max="11522" width="45.5703125" customWidth="1"/>
    <col min="11523" max="11523" width="7" customWidth="1"/>
    <col min="11524" max="11524" width="14.85546875" customWidth="1"/>
    <col min="11525" max="11525" width="15.28515625" customWidth="1"/>
    <col min="11526" max="11526" width="23" customWidth="1"/>
    <col min="11527" max="11527" width="17.7109375" customWidth="1"/>
    <col min="11777" max="11777" width="3.28515625" customWidth="1"/>
    <col min="11778" max="11778" width="45.5703125" customWidth="1"/>
    <col min="11779" max="11779" width="7" customWidth="1"/>
    <col min="11780" max="11780" width="14.85546875" customWidth="1"/>
    <col min="11781" max="11781" width="15.28515625" customWidth="1"/>
    <col min="11782" max="11782" width="23" customWidth="1"/>
    <col min="11783" max="11783" width="17.7109375" customWidth="1"/>
    <col min="12033" max="12033" width="3.28515625" customWidth="1"/>
    <col min="12034" max="12034" width="45.5703125" customWidth="1"/>
    <col min="12035" max="12035" width="7" customWidth="1"/>
    <col min="12036" max="12036" width="14.85546875" customWidth="1"/>
    <col min="12037" max="12037" width="15.28515625" customWidth="1"/>
    <col min="12038" max="12038" width="23" customWidth="1"/>
    <col min="12039" max="12039" width="17.7109375" customWidth="1"/>
    <col min="12289" max="12289" width="3.28515625" customWidth="1"/>
    <col min="12290" max="12290" width="45.5703125" customWidth="1"/>
    <col min="12291" max="12291" width="7" customWidth="1"/>
    <col min="12292" max="12292" width="14.85546875" customWidth="1"/>
    <col min="12293" max="12293" width="15.28515625" customWidth="1"/>
    <col min="12294" max="12294" width="23" customWidth="1"/>
    <col min="12295" max="12295" width="17.7109375" customWidth="1"/>
    <col min="12545" max="12545" width="3.28515625" customWidth="1"/>
    <col min="12546" max="12546" width="45.5703125" customWidth="1"/>
    <col min="12547" max="12547" width="7" customWidth="1"/>
    <col min="12548" max="12548" width="14.85546875" customWidth="1"/>
    <col min="12549" max="12549" width="15.28515625" customWidth="1"/>
    <col min="12550" max="12550" width="23" customWidth="1"/>
    <col min="12551" max="12551" width="17.7109375" customWidth="1"/>
    <col min="12801" max="12801" width="3.28515625" customWidth="1"/>
    <col min="12802" max="12802" width="45.5703125" customWidth="1"/>
    <col min="12803" max="12803" width="7" customWidth="1"/>
    <col min="12804" max="12804" width="14.85546875" customWidth="1"/>
    <col min="12805" max="12805" width="15.28515625" customWidth="1"/>
    <col min="12806" max="12806" width="23" customWidth="1"/>
    <col min="12807" max="12807" width="17.7109375" customWidth="1"/>
    <col min="13057" max="13057" width="3.28515625" customWidth="1"/>
    <col min="13058" max="13058" width="45.5703125" customWidth="1"/>
    <col min="13059" max="13059" width="7" customWidth="1"/>
    <col min="13060" max="13060" width="14.85546875" customWidth="1"/>
    <col min="13061" max="13061" width="15.28515625" customWidth="1"/>
    <col min="13062" max="13062" width="23" customWidth="1"/>
    <col min="13063" max="13063" width="17.7109375" customWidth="1"/>
    <col min="13313" max="13313" width="3.28515625" customWidth="1"/>
    <col min="13314" max="13314" width="45.5703125" customWidth="1"/>
    <col min="13315" max="13315" width="7" customWidth="1"/>
    <col min="13316" max="13316" width="14.85546875" customWidth="1"/>
    <col min="13317" max="13317" width="15.28515625" customWidth="1"/>
    <col min="13318" max="13318" width="23" customWidth="1"/>
    <col min="13319" max="13319" width="17.7109375" customWidth="1"/>
    <col min="13569" max="13569" width="3.28515625" customWidth="1"/>
    <col min="13570" max="13570" width="45.5703125" customWidth="1"/>
    <col min="13571" max="13571" width="7" customWidth="1"/>
    <col min="13572" max="13572" width="14.85546875" customWidth="1"/>
    <col min="13573" max="13573" width="15.28515625" customWidth="1"/>
    <col min="13574" max="13574" width="23" customWidth="1"/>
    <col min="13575" max="13575" width="17.7109375" customWidth="1"/>
    <col min="13825" max="13825" width="3.28515625" customWidth="1"/>
    <col min="13826" max="13826" width="45.5703125" customWidth="1"/>
    <col min="13827" max="13827" width="7" customWidth="1"/>
    <col min="13828" max="13828" width="14.85546875" customWidth="1"/>
    <col min="13829" max="13829" width="15.28515625" customWidth="1"/>
    <col min="13830" max="13830" width="23" customWidth="1"/>
    <col min="13831" max="13831" width="17.7109375" customWidth="1"/>
    <col min="14081" max="14081" width="3.28515625" customWidth="1"/>
    <col min="14082" max="14082" width="45.5703125" customWidth="1"/>
    <col min="14083" max="14083" width="7" customWidth="1"/>
    <col min="14084" max="14084" width="14.85546875" customWidth="1"/>
    <col min="14085" max="14085" width="15.28515625" customWidth="1"/>
    <col min="14086" max="14086" width="23" customWidth="1"/>
    <col min="14087" max="14087" width="17.7109375" customWidth="1"/>
    <col min="14337" max="14337" width="3.28515625" customWidth="1"/>
    <col min="14338" max="14338" width="45.5703125" customWidth="1"/>
    <col min="14339" max="14339" width="7" customWidth="1"/>
    <col min="14340" max="14340" width="14.85546875" customWidth="1"/>
    <col min="14341" max="14341" width="15.28515625" customWidth="1"/>
    <col min="14342" max="14342" width="23" customWidth="1"/>
    <col min="14343" max="14343" width="17.7109375" customWidth="1"/>
    <col min="14593" max="14593" width="3.28515625" customWidth="1"/>
    <col min="14594" max="14594" width="45.5703125" customWidth="1"/>
    <col min="14595" max="14595" width="7" customWidth="1"/>
    <col min="14596" max="14596" width="14.85546875" customWidth="1"/>
    <col min="14597" max="14597" width="15.28515625" customWidth="1"/>
    <col min="14598" max="14598" width="23" customWidth="1"/>
    <col min="14599" max="14599" width="17.7109375" customWidth="1"/>
    <col min="14849" max="14849" width="3.28515625" customWidth="1"/>
    <col min="14850" max="14850" width="45.5703125" customWidth="1"/>
    <col min="14851" max="14851" width="7" customWidth="1"/>
    <col min="14852" max="14852" width="14.85546875" customWidth="1"/>
    <col min="14853" max="14853" width="15.28515625" customWidth="1"/>
    <col min="14854" max="14854" width="23" customWidth="1"/>
    <col min="14855" max="14855" width="17.7109375" customWidth="1"/>
    <col min="15105" max="15105" width="3.28515625" customWidth="1"/>
    <col min="15106" max="15106" width="45.5703125" customWidth="1"/>
    <col min="15107" max="15107" width="7" customWidth="1"/>
    <col min="15108" max="15108" width="14.85546875" customWidth="1"/>
    <col min="15109" max="15109" width="15.28515625" customWidth="1"/>
    <col min="15110" max="15110" width="23" customWidth="1"/>
    <col min="15111" max="15111" width="17.7109375" customWidth="1"/>
    <col min="15361" max="15361" width="3.28515625" customWidth="1"/>
    <col min="15362" max="15362" width="45.5703125" customWidth="1"/>
    <col min="15363" max="15363" width="7" customWidth="1"/>
    <col min="15364" max="15364" width="14.85546875" customWidth="1"/>
    <col min="15365" max="15365" width="15.28515625" customWidth="1"/>
    <col min="15366" max="15366" width="23" customWidth="1"/>
    <col min="15367" max="15367" width="17.7109375" customWidth="1"/>
    <col min="15617" max="15617" width="3.28515625" customWidth="1"/>
    <col min="15618" max="15618" width="45.5703125" customWidth="1"/>
    <col min="15619" max="15619" width="7" customWidth="1"/>
    <col min="15620" max="15620" width="14.85546875" customWidth="1"/>
    <col min="15621" max="15621" width="15.28515625" customWidth="1"/>
    <col min="15622" max="15622" width="23" customWidth="1"/>
    <col min="15623" max="15623" width="17.7109375" customWidth="1"/>
    <col min="15873" max="15873" width="3.28515625" customWidth="1"/>
    <col min="15874" max="15874" width="45.5703125" customWidth="1"/>
    <col min="15875" max="15875" width="7" customWidth="1"/>
    <col min="15876" max="15876" width="14.85546875" customWidth="1"/>
    <col min="15877" max="15877" width="15.28515625" customWidth="1"/>
    <col min="15878" max="15878" width="23" customWidth="1"/>
    <col min="15879" max="15879" width="17.7109375" customWidth="1"/>
    <col min="16129" max="16129" width="3.28515625" customWidth="1"/>
    <col min="16130" max="16130" width="45.5703125" customWidth="1"/>
    <col min="16131" max="16131" width="7" customWidth="1"/>
    <col min="16132" max="16132" width="14.85546875" customWidth="1"/>
    <col min="16133" max="16133" width="15.28515625" customWidth="1"/>
    <col min="16134" max="16134" width="23" customWidth="1"/>
    <col min="16135" max="16135" width="17.7109375" customWidth="1"/>
  </cols>
  <sheetData>
    <row r="1" spans="1:7" ht="15.75" thickBot="1" x14ac:dyDescent="0.3">
      <c r="A1" s="1"/>
      <c r="B1" s="1"/>
      <c r="C1" s="1"/>
      <c r="D1" s="1"/>
      <c r="E1" s="1"/>
      <c r="F1" s="1"/>
      <c r="G1" s="1" t="s">
        <v>66</v>
      </c>
    </row>
    <row r="2" spans="1:7" ht="86.25" customHeight="1" thickBot="1" x14ac:dyDescent="0.3">
      <c r="A2" s="246" t="s">
        <v>67</v>
      </c>
      <c r="B2" s="247"/>
      <c r="C2" s="247"/>
      <c r="D2" s="247"/>
      <c r="E2" s="247"/>
      <c r="F2" s="247"/>
      <c r="G2" s="248"/>
    </row>
    <row r="3" spans="1:7" ht="39" customHeight="1" x14ac:dyDescent="0.25">
      <c r="A3" s="185" t="s">
        <v>50</v>
      </c>
      <c r="B3" s="185"/>
      <c r="C3" s="185"/>
      <c r="D3" s="185"/>
      <c r="E3" s="185"/>
      <c r="F3" s="185"/>
      <c r="G3" s="185"/>
    </row>
    <row r="4" spans="1:7" ht="15.75" thickBot="1" x14ac:dyDescent="0.3">
      <c r="A4" s="219" t="s">
        <v>51</v>
      </c>
      <c r="B4" s="219"/>
      <c r="C4" s="219"/>
      <c r="D4" s="219"/>
      <c r="E4" s="219"/>
      <c r="F4" s="219"/>
      <c r="G4" s="219"/>
    </row>
    <row r="5" spans="1:7" ht="68.25" x14ac:dyDescent="0.25">
      <c r="A5" s="39"/>
      <c r="B5" s="40" t="s">
        <v>2</v>
      </c>
      <c r="C5" s="40" t="s">
        <v>3</v>
      </c>
      <c r="D5" s="41" t="s">
        <v>4</v>
      </c>
      <c r="E5" s="41" t="s">
        <v>52</v>
      </c>
      <c r="F5" s="41" t="s">
        <v>5</v>
      </c>
      <c r="G5" s="42" t="s">
        <v>6</v>
      </c>
    </row>
    <row r="6" spans="1:7" ht="51" x14ac:dyDescent="0.25">
      <c r="A6" s="43">
        <v>1</v>
      </c>
      <c r="B6" s="48" t="s">
        <v>14</v>
      </c>
      <c r="C6" s="14" t="s">
        <v>68</v>
      </c>
      <c r="D6" s="11">
        <v>181</v>
      </c>
      <c r="E6" s="11">
        <v>181</v>
      </c>
      <c r="F6" s="152">
        <f>E6/D6*100</f>
        <v>100</v>
      </c>
      <c r="G6" s="49"/>
    </row>
    <row r="7" spans="1:7" ht="51" x14ac:dyDescent="0.25">
      <c r="A7" s="50">
        <v>2</v>
      </c>
      <c r="B7" s="51" t="s">
        <v>69</v>
      </c>
      <c r="C7" s="14" t="s">
        <v>68</v>
      </c>
      <c r="D7" s="11">
        <v>147</v>
      </c>
      <c r="E7" s="11">
        <v>147</v>
      </c>
      <c r="F7" s="152">
        <f>E7/D7*100</f>
        <v>100</v>
      </c>
      <c r="G7" s="49"/>
    </row>
    <row r="8" spans="1:7" ht="76.5" x14ac:dyDescent="0.25">
      <c r="A8" s="50">
        <v>3</v>
      </c>
      <c r="B8" s="51" t="s">
        <v>70</v>
      </c>
      <c r="C8" s="14" t="s">
        <v>16</v>
      </c>
      <c r="D8" s="11">
        <v>3.9E-2</v>
      </c>
      <c r="E8" s="11">
        <v>3.9E-2</v>
      </c>
      <c r="F8" s="152">
        <f>E8/D8*100</f>
        <v>100</v>
      </c>
      <c r="G8" s="49"/>
    </row>
    <row r="9" spans="1:7" x14ac:dyDescent="0.25">
      <c r="A9" s="50"/>
      <c r="B9" s="36" t="s">
        <v>57</v>
      </c>
      <c r="C9" s="52"/>
      <c r="D9" s="53"/>
      <c r="E9" s="53"/>
      <c r="F9" s="153">
        <f>F6+F7+F8</f>
        <v>300</v>
      </c>
      <c r="G9" s="54"/>
    </row>
    <row r="10" spans="1:7" ht="15.75" thickBot="1" x14ac:dyDescent="0.3">
      <c r="A10" s="263" t="s">
        <v>30</v>
      </c>
      <c r="B10" s="264"/>
      <c r="C10" s="264"/>
      <c r="D10" s="264"/>
      <c r="E10" s="264"/>
      <c r="F10" s="265"/>
      <c r="G10" s="151">
        <f>F9/3</f>
        <v>100</v>
      </c>
    </row>
    <row r="11" spans="1:7" ht="33.75" customHeight="1" x14ac:dyDescent="0.25">
      <c r="A11" s="185" t="s">
        <v>31</v>
      </c>
      <c r="B11" s="185"/>
      <c r="C11" s="185"/>
      <c r="D11" s="185"/>
      <c r="E11" s="185"/>
      <c r="F11" s="185"/>
      <c r="G11" s="185"/>
    </row>
    <row r="12" spans="1:7" ht="15.75" thickBot="1" x14ac:dyDescent="0.3">
      <c r="A12" s="215" t="s">
        <v>58</v>
      </c>
      <c r="B12" s="215"/>
      <c r="C12" s="215"/>
      <c r="D12" s="215"/>
      <c r="E12" s="215"/>
      <c r="F12" s="215"/>
      <c r="G12" s="215"/>
    </row>
    <row r="13" spans="1:7" ht="114.75" customHeight="1" x14ac:dyDescent="0.25">
      <c r="A13" s="39"/>
      <c r="B13" s="201" t="s">
        <v>59</v>
      </c>
      <c r="C13" s="201"/>
      <c r="D13" s="226" t="s">
        <v>60</v>
      </c>
      <c r="E13" s="226"/>
      <c r="F13" s="226" t="s">
        <v>61</v>
      </c>
      <c r="G13" s="227"/>
    </row>
    <row r="14" spans="1:7" x14ac:dyDescent="0.25">
      <c r="A14" s="43">
        <v>1</v>
      </c>
      <c r="B14" s="266" t="s">
        <v>62</v>
      </c>
      <c r="C14" s="267"/>
      <c r="D14" s="230">
        <v>0</v>
      </c>
      <c r="E14" s="230"/>
      <c r="F14" s="209">
        <v>0</v>
      </c>
      <c r="G14" s="210"/>
    </row>
    <row r="15" spans="1:7" x14ac:dyDescent="0.25">
      <c r="A15" s="55"/>
      <c r="B15" s="268" t="s">
        <v>63</v>
      </c>
      <c r="C15" s="268"/>
      <c r="D15" s="269">
        <f>SUM(D14:D14)*100</f>
        <v>0</v>
      </c>
      <c r="E15" s="269"/>
      <c r="F15" s="270"/>
      <c r="G15" s="271"/>
    </row>
    <row r="16" spans="1:7" ht="15.75" thickBot="1" x14ac:dyDescent="0.3">
      <c r="A16" s="272" t="s">
        <v>64</v>
      </c>
      <c r="B16" s="273"/>
      <c r="C16" s="273"/>
      <c r="D16" s="273"/>
      <c r="E16" s="273"/>
      <c r="F16" s="274">
        <f>D15</f>
        <v>0</v>
      </c>
      <c r="G16" s="275"/>
    </row>
    <row r="17" spans="1:7" x14ac:dyDescent="0.25">
      <c r="A17" s="56"/>
      <c r="B17" s="56"/>
      <c r="C17" s="56"/>
      <c r="D17" s="56"/>
      <c r="E17" s="27"/>
      <c r="F17" s="27"/>
      <c r="G17" s="27"/>
    </row>
    <row r="18" spans="1:7" ht="15.75" thickBot="1" x14ac:dyDescent="0.3">
      <c r="A18" s="57"/>
      <c r="B18" s="57"/>
      <c r="C18" s="57"/>
      <c r="D18" s="57"/>
      <c r="E18" s="57"/>
      <c r="F18" s="57"/>
      <c r="G18" s="27"/>
    </row>
    <row r="19" spans="1:7" s="79" customFormat="1" x14ac:dyDescent="0.25">
      <c r="A19" s="223" t="s">
        <v>139</v>
      </c>
      <c r="B19" s="224"/>
      <c r="C19" s="224"/>
      <c r="D19" s="224"/>
      <c r="E19" s="224"/>
      <c r="F19" s="224"/>
      <c r="G19" s="225"/>
    </row>
    <row r="20" spans="1:7" s="79" customFormat="1" ht="15.75" thickBot="1" x14ac:dyDescent="0.3">
      <c r="A20" s="261" t="s">
        <v>71</v>
      </c>
      <c r="B20" s="262"/>
      <c r="C20" s="262"/>
      <c r="D20" s="262"/>
      <c r="E20" s="262"/>
      <c r="F20" s="262"/>
      <c r="G20" s="163">
        <f>G10</f>
        <v>100</v>
      </c>
    </row>
    <row r="21" spans="1:7" s="79" customFormat="1" ht="15.75" thickBot="1" x14ac:dyDescent="0.3">
      <c r="A21" s="64"/>
      <c r="B21" s="64"/>
      <c r="C21" s="64"/>
      <c r="D21" s="64"/>
      <c r="E21" s="64"/>
      <c r="F21" s="64"/>
      <c r="G21" s="64"/>
    </row>
    <row r="22" spans="1:7" ht="45" customHeight="1" thickBot="1" x14ac:dyDescent="0.3">
      <c r="A22" s="197" t="s">
        <v>32</v>
      </c>
      <c r="B22" s="198"/>
      <c r="C22" s="198"/>
      <c r="D22" s="198"/>
      <c r="E22" s="198"/>
      <c r="F22" s="199"/>
      <c r="G22" s="1"/>
    </row>
    <row r="23" spans="1:7" x14ac:dyDescent="0.25">
      <c r="A23" s="200" t="s">
        <v>33</v>
      </c>
      <c r="B23" s="201"/>
      <c r="C23" s="201"/>
      <c r="D23" s="201" t="s">
        <v>34</v>
      </c>
      <c r="E23" s="201"/>
      <c r="F23" s="202"/>
      <c r="G23" s="1"/>
    </row>
    <row r="24" spans="1:7" x14ac:dyDescent="0.25">
      <c r="A24" s="203" t="s">
        <v>35</v>
      </c>
      <c r="B24" s="204"/>
      <c r="C24" s="204"/>
      <c r="D24" s="205" t="s">
        <v>36</v>
      </c>
      <c r="E24" s="205"/>
      <c r="F24" s="206"/>
      <c r="G24" s="1"/>
    </row>
    <row r="25" spans="1:7" x14ac:dyDescent="0.25">
      <c r="A25" s="241" t="s">
        <v>37</v>
      </c>
      <c r="B25" s="242"/>
      <c r="C25" s="242"/>
      <c r="D25" s="209" t="s">
        <v>38</v>
      </c>
      <c r="E25" s="209"/>
      <c r="F25" s="210"/>
      <c r="G25" s="1"/>
    </row>
    <row r="26" spans="1:7" ht="15.75" thickBot="1" x14ac:dyDescent="0.3">
      <c r="A26" s="211" t="s">
        <v>39</v>
      </c>
      <c r="B26" s="212"/>
      <c r="C26" s="212"/>
      <c r="D26" s="213" t="s">
        <v>40</v>
      </c>
      <c r="E26" s="213"/>
      <c r="F26" s="214"/>
      <c r="G26" s="1"/>
    </row>
    <row r="27" spans="1:7" x14ac:dyDescent="0.25">
      <c r="A27" s="193"/>
      <c r="B27" s="193"/>
      <c r="C27" s="193"/>
      <c r="D27" s="193"/>
      <c r="E27" s="193"/>
      <c r="F27" s="193"/>
    </row>
    <row r="28" spans="1:7" s="79" customFormat="1" ht="35.25" customHeight="1" x14ac:dyDescent="0.25">
      <c r="A28" s="276" t="s">
        <v>140</v>
      </c>
      <c r="B28" s="276"/>
      <c r="C28" s="276"/>
      <c r="D28" s="276"/>
      <c r="E28" s="276"/>
      <c r="F28" s="276"/>
      <c r="G28" s="162"/>
    </row>
    <row r="29" spans="1:7" x14ac:dyDescent="0.25">
      <c r="A29" s="193"/>
      <c r="B29" s="193"/>
      <c r="C29" s="193"/>
      <c r="D29" s="193"/>
      <c r="E29" s="193"/>
      <c r="F29" s="193"/>
    </row>
  </sheetData>
  <mergeCells count="31">
    <mergeCell ref="A29:F29"/>
    <mergeCell ref="A25:C25"/>
    <mergeCell ref="D25:F25"/>
    <mergeCell ref="A26:C26"/>
    <mergeCell ref="D26:F26"/>
    <mergeCell ref="A27:F27"/>
    <mergeCell ref="A28:F28"/>
    <mergeCell ref="A20:F20"/>
    <mergeCell ref="A22:F22"/>
    <mergeCell ref="A23:C23"/>
    <mergeCell ref="D23:F23"/>
    <mergeCell ref="A24:C24"/>
    <mergeCell ref="D24:F24"/>
    <mergeCell ref="A19:G19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A16:E16"/>
    <mergeCell ref="F16:G16"/>
    <mergeCell ref="A12:G12"/>
    <mergeCell ref="A2:G2"/>
    <mergeCell ref="A3:G3"/>
    <mergeCell ref="A4:G4"/>
    <mergeCell ref="A10:F10"/>
    <mergeCell ref="A11:G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10" sqref="D10:E10"/>
    </sheetView>
  </sheetViews>
  <sheetFormatPr defaultRowHeight="15" x14ac:dyDescent="0.25"/>
  <cols>
    <col min="1" max="1" width="3.28515625" customWidth="1"/>
    <col min="2" max="2" width="36" customWidth="1"/>
    <col min="3" max="3" width="11.28515625" customWidth="1"/>
    <col min="4" max="4" width="14.85546875" customWidth="1"/>
    <col min="5" max="5" width="15.28515625" customWidth="1"/>
    <col min="6" max="6" width="23" customWidth="1"/>
    <col min="7" max="7" width="17.7109375" customWidth="1"/>
    <col min="257" max="257" width="3.28515625" customWidth="1"/>
    <col min="258" max="258" width="36" customWidth="1"/>
    <col min="259" max="259" width="11.28515625" customWidth="1"/>
    <col min="260" max="260" width="14.85546875" customWidth="1"/>
    <col min="261" max="261" width="15.28515625" customWidth="1"/>
    <col min="262" max="262" width="23" customWidth="1"/>
    <col min="263" max="263" width="17.7109375" customWidth="1"/>
    <col min="513" max="513" width="3.28515625" customWidth="1"/>
    <col min="514" max="514" width="36" customWidth="1"/>
    <col min="515" max="515" width="11.28515625" customWidth="1"/>
    <col min="516" max="516" width="14.85546875" customWidth="1"/>
    <col min="517" max="517" width="15.28515625" customWidth="1"/>
    <col min="518" max="518" width="23" customWidth="1"/>
    <col min="519" max="519" width="17.7109375" customWidth="1"/>
    <col min="769" max="769" width="3.28515625" customWidth="1"/>
    <col min="770" max="770" width="36" customWidth="1"/>
    <col min="771" max="771" width="11.28515625" customWidth="1"/>
    <col min="772" max="772" width="14.85546875" customWidth="1"/>
    <col min="773" max="773" width="15.28515625" customWidth="1"/>
    <col min="774" max="774" width="23" customWidth="1"/>
    <col min="775" max="775" width="17.7109375" customWidth="1"/>
    <col min="1025" max="1025" width="3.28515625" customWidth="1"/>
    <col min="1026" max="1026" width="36" customWidth="1"/>
    <col min="1027" max="1027" width="11.28515625" customWidth="1"/>
    <col min="1028" max="1028" width="14.85546875" customWidth="1"/>
    <col min="1029" max="1029" width="15.28515625" customWidth="1"/>
    <col min="1030" max="1030" width="23" customWidth="1"/>
    <col min="1031" max="1031" width="17.7109375" customWidth="1"/>
    <col min="1281" max="1281" width="3.28515625" customWidth="1"/>
    <col min="1282" max="1282" width="36" customWidth="1"/>
    <col min="1283" max="1283" width="11.28515625" customWidth="1"/>
    <col min="1284" max="1284" width="14.85546875" customWidth="1"/>
    <col min="1285" max="1285" width="15.28515625" customWidth="1"/>
    <col min="1286" max="1286" width="23" customWidth="1"/>
    <col min="1287" max="1287" width="17.7109375" customWidth="1"/>
    <col min="1537" max="1537" width="3.28515625" customWidth="1"/>
    <col min="1538" max="1538" width="36" customWidth="1"/>
    <col min="1539" max="1539" width="11.28515625" customWidth="1"/>
    <col min="1540" max="1540" width="14.85546875" customWidth="1"/>
    <col min="1541" max="1541" width="15.28515625" customWidth="1"/>
    <col min="1542" max="1542" width="23" customWidth="1"/>
    <col min="1543" max="1543" width="17.7109375" customWidth="1"/>
    <col min="1793" max="1793" width="3.28515625" customWidth="1"/>
    <col min="1794" max="1794" width="36" customWidth="1"/>
    <col min="1795" max="1795" width="11.28515625" customWidth="1"/>
    <col min="1796" max="1796" width="14.85546875" customWidth="1"/>
    <col min="1797" max="1797" width="15.28515625" customWidth="1"/>
    <col min="1798" max="1798" width="23" customWidth="1"/>
    <col min="1799" max="1799" width="17.7109375" customWidth="1"/>
    <col min="2049" max="2049" width="3.28515625" customWidth="1"/>
    <col min="2050" max="2050" width="36" customWidth="1"/>
    <col min="2051" max="2051" width="11.28515625" customWidth="1"/>
    <col min="2052" max="2052" width="14.85546875" customWidth="1"/>
    <col min="2053" max="2053" width="15.28515625" customWidth="1"/>
    <col min="2054" max="2054" width="23" customWidth="1"/>
    <col min="2055" max="2055" width="17.7109375" customWidth="1"/>
    <col min="2305" max="2305" width="3.28515625" customWidth="1"/>
    <col min="2306" max="2306" width="36" customWidth="1"/>
    <col min="2307" max="2307" width="11.28515625" customWidth="1"/>
    <col min="2308" max="2308" width="14.85546875" customWidth="1"/>
    <col min="2309" max="2309" width="15.28515625" customWidth="1"/>
    <col min="2310" max="2310" width="23" customWidth="1"/>
    <col min="2311" max="2311" width="17.7109375" customWidth="1"/>
    <col min="2561" max="2561" width="3.28515625" customWidth="1"/>
    <col min="2562" max="2562" width="36" customWidth="1"/>
    <col min="2563" max="2563" width="11.28515625" customWidth="1"/>
    <col min="2564" max="2564" width="14.85546875" customWidth="1"/>
    <col min="2565" max="2565" width="15.28515625" customWidth="1"/>
    <col min="2566" max="2566" width="23" customWidth="1"/>
    <col min="2567" max="2567" width="17.7109375" customWidth="1"/>
    <col min="2817" max="2817" width="3.28515625" customWidth="1"/>
    <col min="2818" max="2818" width="36" customWidth="1"/>
    <col min="2819" max="2819" width="11.28515625" customWidth="1"/>
    <col min="2820" max="2820" width="14.85546875" customWidth="1"/>
    <col min="2821" max="2821" width="15.28515625" customWidth="1"/>
    <col min="2822" max="2822" width="23" customWidth="1"/>
    <col min="2823" max="2823" width="17.7109375" customWidth="1"/>
    <col min="3073" max="3073" width="3.28515625" customWidth="1"/>
    <col min="3074" max="3074" width="36" customWidth="1"/>
    <col min="3075" max="3075" width="11.28515625" customWidth="1"/>
    <col min="3076" max="3076" width="14.85546875" customWidth="1"/>
    <col min="3077" max="3077" width="15.28515625" customWidth="1"/>
    <col min="3078" max="3078" width="23" customWidth="1"/>
    <col min="3079" max="3079" width="17.7109375" customWidth="1"/>
    <col min="3329" max="3329" width="3.28515625" customWidth="1"/>
    <col min="3330" max="3330" width="36" customWidth="1"/>
    <col min="3331" max="3331" width="11.28515625" customWidth="1"/>
    <col min="3332" max="3332" width="14.85546875" customWidth="1"/>
    <col min="3333" max="3333" width="15.28515625" customWidth="1"/>
    <col min="3334" max="3334" width="23" customWidth="1"/>
    <col min="3335" max="3335" width="17.7109375" customWidth="1"/>
    <col min="3585" max="3585" width="3.28515625" customWidth="1"/>
    <col min="3586" max="3586" width="36" customWidth="1"/>
    <col min="3587" max="3587" width="11.28515625" customWidth="1"/>
    <col min="3588" max="3588" width="14.85546875" customWidth="1"/>
    <col min="3589" max="3589" width="15.28515625" customWidth="1"/>
    <col min="3590" max="3590" width="23" customWidth="1"/>
    <col min="3591" max="3591" width="17.7109375" customWidth="1"/>
    <col min="3841" max="3841" width="3.28515625" customWidth="1"/>
    <col min="3842" max="3842" width="36" customWidth="1"/>
    <col min="3843" max="3843" width="11.28515625" customWidth="1"/>
    <col min="3844" max="3844" width="14.85546875" customWidth="1"/>
    <col min="3845" max="3845" width="15.28515625" customWidth="1"/>
    <col min="3846" max="3846" width="23" customWidth="1"/>
    <col min="3847" max="3847" width="17.7109375" customWidth="1"/>
    <col min="4097" max="4097" width="3.28515625" customWidth="1"/>
    <col min="4098" max="4098" width="36" customWidth="1"/>
    <col min="4099" max="4099" width="11.28515625" customWidth="1"/>
    <col min="4100" max="4100" width="14.85546875" customWidth="1"/>
    <col min="4101" max="4101" width="15.28515625" customWidth="1"/>
    <col min="4102" max="4102" width="23" customWidth="1"/>
    <col min="4103" max="4103" width="17.7109375" customWidth="1"/>
    <col min="4353" max="4353" width="3.28515625" customWidth="1"/>
    <col min="4354" max="4354" width="36" customWidth="1"/>
    <col min="4355" max="4355" width="11.28515625" customWidth="1"/>
    <col min="4356" max="4356" width="14.85546875" customWidth="1"/>
    <col min="4357" max="4357" width="15.28515625" customWidth="1"/>
    <col min="4358" max="4358" width="23" customWidth="1"/>
    <col min="4359" max="4359" width="17.7109375" customWidth="1"/>
    <col min="4609" max="4609" width="3.28515625" customWidth="1"/>
    <col min="4610" max="4610" width="36" customWidth="1"/>
    <col min="4611" max="4611" width="11.28515625" customWidth="1"/>
    <col min="4612" max="4612" width="14.85546875" customWidth="1"/>
    <col min="4613" max="4613" width="15.28515625" customWidth="1"/>
    <col min="4614" max="4614" width="23" customWidth="1"/>
    <col min="4615" max="4615" width="17.7109375" customWidth="1"/>
    <col min="4865" max="4865" width="3.28515625" customWidth="1"/>
    <col min="4866" max="4866" width="36" customWidth="1"/>
    <col min="4867" max="4867" width="11.28515625" customWidth="1"/>
    <col min="4868" max="4868" width="14.85546875" customWidth="1"/>
    <col min="4869" max="4869" width="15.28515625" customWidth="1"/>
    <col min="4870" max="4870" width="23" customWidth="1"/>
    <col min="4871" max="4871" width="17.7109375" customWidth="1"/>
    <col min="5121" max="5121" width="3.28515625" customWidth="1"/>
    <col min="5122" max="5122" width="36" customWidth="1"/>
    <col min="5123" max="5123" width="11.28515625" customWidth="1"/>
    <col min="5124" max="5124" width="14.85546875" customWidth="1"/>
    <col min="5125" max="5125" width="15.28515625" customWidth="1"/>
    <col min="5126" max="5126" width="23" customWidth="1"/>
    <col min="5127" max="5127" width="17.7109375" customWidth="1"/>
    <col min="5377" max="5377" width="3.28515625" customWidth="1"/>
    <col min="5378" max="5378" width="36" customWidth="1"/>
    <col min="5379" max="5379" width="11.28515625" customWidth="1"/>
    <col min="5380" max="5380" width="14.85546875" customWidth="1"/>
    <col min="5381" max="5381" width="15.28515625" customWidth="1"/>
    <col min="5382" max="5382" width="23" customWidth="1"/>
    <col min="5383" max="5383" width="17.7109375" customWidth="1"/>
    <col min="5633" max="5633" width="3.28515625" customWidth="1"/>
    <col min="5634" max="5634" width="36" customWidth="1"/>
    <col min="5635" max="5635" width="11.28515625" customWidth="1"/>
    <col min="5636" max="5636" width="14.85546875" customWidth="1"/>
    <col min="5637" max="5637" width="15.28515625" customWidth="1"/>
    <col min="5638" max="5638" width="23" customWidth="1"/>
    <col min="5639" max="5639" width="17.7109375" customWidth="1"/>
    <col min="5889" max="5889" width="3.28515625" customWidth="1"/>
    <col min="5890" max="5890" width="36" customWidth="1"/>
    <col min="5891" max="5891" width="11.28515625" customWidth="1"/>
    <col min="5892" max="5892" width="14.85546875" customWidth="1"/>
    <col min="5893" max="5893" width="15.28515625" customWidth="1"/>
    <col min="5894" max="5894" width="23" customWidth="1"/>
    <col min="5895" max="5895" width="17.7109375" customWidth="1"/>
    <col min="6145" max="6145" width="3.28515625" customWidth="1"/>
    <col min="6146" max="6146" width="36" customWidth="1"/>
    <col min="6147" max="6147" width="11.28515625" customWidth="1"/>
    <col min="6148" max="6148" width="14.85546875" customWidth="1"/>
    <col min="6149" max="6149" width="15.28515625" customWidth="1"/>
    <col min="6150" max="6150" width="23" customWidth="1"/>
    <col min="6151" max="6151" width="17.7109375" customWidth="1"/>
    <col min="6401" max="6401" width="3.28515625" customWidth="1"/>
    <col min="6402" max="6402" width="36" customWidth="1"/>
    <col min="6403" max="6403" width="11.28515625" customWidth="1"/>
    <col min="6404" max="6404" width="14.85546875" customWidth="1"/>
    <col min="6405" max="6405" width="15.28515625" customWidth="1"/>
    <col min="6406" max="6406" width="23" customWidth="1"/>
    <col min="6407" max="6407" width="17.7109375" customWidth="1"/>
    <col min="6657" max="6657" width="3.28515625" customWidth="1"/>
    <col min="6658" max="6658" width="36" customWidth="1"/>
    <col min="6659" max="6659" width="11.28515625" customWidth="1"/>
    <col min="6660" max="6660" width="14.85546875" customWidth="1"/>
    <col min="6661" max="6661" width="15.28515625" customWidth="1"/>
    <col min="6662" max="6662" width="23" customWidth="1"/>
    <col min="6663" max="6663" width="17.7109375" customWidth="1"/>
    <col min="6913" max="6913" width="3.28515625" customWidth="1"/>
    <col min="6914" max="6914" width="36" customWidth="1"/>
    <col min="6915" max="6915" width="11.28515625" customWidth="1"/>
    <col min="6916" max="6916" width="14.85546875" customWidth="1"/>
    <col min="6917" max="6917" width="15.28515625" customWidth="1"/>
    <col min="6918" max="6918" width="23" customWidth="1"/>
    <col min="6919" max="6919" width="17.7109375" customWidth="1"/>
    <col min="7169" max="7169" width="3.28515625" customWidth="1"/>
    <col min="7170" max="7170" width="36" customWidth="1"/>
    <col min="7171" max="7171" width="11.28515625" customWidth="1"/>
    <col min="7172" max="7172" width="14.85546875" customWidth="1"/>
    <col min="7173" max="7173" width="15.28515625" customWidth="1"/>
    <col min="7174" max="7174" width="23" customWidth="1"/>
    <col min="7175" max="7175" width="17.7109375" customWidth="1"/>
    <col min="7425" max="7425" width="3.28515625" customWidth="1"/>
    <col min="7426" max="7426" width="36" customWidth="1"/>
    <col min="7427" max="7427" width="11.28515625" customWidth="1"/>
    <col min="7428" max="7428" width="14.85546875" customWidth="1"/>
    <col min="7429" max="7429" width="15.28515625" customWidth="1"/>
    <col min="7430" max="7430" width="23" customWidth="1"/>
    <col min="7431" max="7431" width="17.7109375" customWidth="1"/>
    <col min="7681" max="7681" width="3.28515625" customWidth="1"/>
    <col min="7682" max="7682" width="36" customWidth="1"/>
    <col min="7683" max="7683" width="11.28515625" customWidth="1"/>
    <col min="7684" max="7684" width="14.85546875" customWidth="1"/>
    <col min="7685" max="7685" width="15.28515625" customWidth="1"/>
    <col min="7686" max="7686" width="23" customWidth="1"/>
    <col min="7687" max="7687" width="17.7109375" customWidth="1"/>
    <col min="7937" max="7937" width="3.28515625" customWidth="1"/>
    <col min="7938" max="7938" width="36" customWidth="1"/>
    <col min="7939" max="7939" width="11.28515625" customWidth="1"/>
    <col min="7940" max="7940" width="14.85546875" customWidth="1"/>
    <col min="7941" max="7941" width="15.28515625" customWidth="1"/>
    <col min="7942" max="7942" width="23" customWidth="1"/>
    <col min="7943" max="7943" width="17.7109375" customWidth="1"/>
    <col min="8193" max="8193" width="3.28515625" customWidth="1"/>
    <col min="8194" max="8194" width="36" customWidth="1"/>
    <col min="8195" max="8195" width="11.28515625" customWidth="1"/>
    <col min="8196" max="8196" width="14.85546875" customWidth="1"/>
    <col min="8197" max="8197" width="15.28515625" customWidth="1"/>
    <col min="8198" max="8198" width="23" customWidth="1"/>
    <col min="8199" max="8199" width="17.7109375" customWidth="1"/>
    <col min="8449" max="8449" width="3.28515625" customWidth="1"/>
    <col min="8450" max="8450" width="36" customWidth="1"/>
    <col min="8451" max="8451" width="11.28515625" customWidth="1"/>
    <col min="8452" max="8452" width="14.85546875" customWidth="1"/>
    <col min="8453" max="8453" width="15.28515625" customWidth="1"/>
    <col min="8454" max="8454" width="23" customWidth="1"/>
    <col min="8455" max="8455" width="17.7109375" customWidth="1"/>
    <col min="8705" max="8705" width="3.28515625" customWidth="1"/>
    <col min="8706" max="8706" width="36" customWidth="1"/>
    <col min="8707" max="8707" width="11.28515625" customWidth="1"/>
    <col min="8708" max="8708" width="14.85546875" customWidth="1"/>
    <col min="8709" max="8709" width="15.28515625" customWidth="1"/>
    <col min="8710" max="8710" width="23" customWidth="1"/>
    <col min="8711" max="8711" width="17.7109375" customWidth="1"/>
    <col min="8961" max="8961" width="3.28515625" customWidth="1"/>
    <col min="8962" max="8962" width="36" customWidth="1"/>
    <col min="8963" max="8963" width="11.28515625" customWidth="1"/>
    <col min="8964" max="8964" width="14.85546875" customWidth="1"/>
    <col min="8965" max="8965" width="15.28515625" customWidth="1"/>
    <col min="8966" max="8966" width="23" customWidth="1"/>
    <col min="8967" max="8967" width="17.7109375" customWidth="1"/>
    <col min="9217" max="9217" width="3.28515625" customWidth="1"/>
    <col min="9218" max="9218" width="36" customWidth="1"/>
    <col min="9219" max="9219" width="11.28515625" customWidth="1"/>
    <col min="9220" max="9220" width="14.85546875" customWidth="1"/>
    <col min="9221" max="9221" width="15.28515625" customWidth="1"/>
    <col min="9222" max="9222" width="23" customWidth="1"/>
    <col min="9223" max="9223" width="17.7109375" customWidth="1"/>
    <col min="9473" max="9473" width="3.28515625" customWidth="1"/>
    <col min="9474" max="9474" width="36" customWidth="1"/>
    <col min="9475" max="9475" width="11.28515625" customWidth="1"/>
    <col min="9476" max="9476" width="14.85546875" customWidth="1"/>
    <col min="9477" max="9477" width="15.28515625" customWidth="1"/>
    <col min="9478" max="9478" width="23" customWidth="1"/>
    <col min="9479" max="9479" width="17.7109375" customWidth="1"/>
    <col min="9729" max="9729" width="3.28515625" customWidth="1"/>
    <col min="9730" max="9730" width="36" customWidth="1"/>
    <col min="9731" max="9731" width="11.28515625" customWidth="1"/>
    <col min="9732" max="9732" width="14.85546875" customWidth="1"/>
    <col min="9733" max="9733" width="15.28515625" customWidth="1"/>
    <col min="9734" max="9734" width="23" customWidth="1"/>
    <col min="9735" max="9735" width="17.7109375" customWidth="1"/>
    <col min="9985" max="9985" width="3.28515625" customWidth="1"/>
    <col min="9986" max="9986" width="36" customWidth="1"/>
    <col min="9987" max="9987" width="11.28515625" customWidth="1"/>
    <col min="9988" max="9988" width="14.85546875" customWidth="1"/>
    <col min="9989" max="9989" width="15.28515625" customWidth="1"/>
    <col min="9990" max="9990" width="23" customWidth="1"/>
    <col min="9991" max="9991" width="17.7109375" customWidth="1"/>
    <col min="10241" max="10241" width="3.28515625" customWidth="1"/>
    <col min="10242" max="10242" width="36" customWidth="1"/>
    <col min="10243" max="10243" width="11.28515625" customWidth="1"/>
    <col min="10244" max="10244" width="14.85546875" customWidth="1"/>
    <col min="10245" max="10245" width="15.28515625" customWidth="1"/>
    <col min="10246" max="10246" width="23" customWidth="1"/>
    <col min="10247" max="10247" width="17.7109375" customWidth="1"/>
    <col min="10497" max="10497" width="3.28515625" customWidth="1"/>
    <col min="10498" max="10498" width="36" customWidth="1"/>
    <col min="10499" max="10499" width="11.28515625" customWidth="1"/>
    <col min="10500" max="10500" width="14.85546875" customWidth="1"/>
    <col min="10501" max="10501" width="15.28515625" customWidth="1"/>
    <col min="10502" max="10502" width="23" customWidth="1"/>
    <col min="10503" max="10503" width="17.7109375" customWidth="1"/>
    <col min="10753" max="10753" width="3.28515625" customWidth="1"/>
    <col min="10754" max="10754" width="36" customWidth="1"/>
    <col min="10755" max="10755" width="11.28515625" customWidth="1"/>
    <col min="10756" max="10756" width="14.85546875" customWidth="1"/>
    <col min="10757" max="10757" width="15.28515625" customWidth="1"/>
    <col min="10758" max="10758" width="23" customWidth="1"/>
    <col min="10759" max="10759" width="17.7109375" customWidth="1"/>
    <col min="11009" max="11009" width="3.28515625" customWidth="1"/>
    <col min="11010" max="11010" width="36" customWidth="1"/>
    <col min="11011" max="11011" width="11.28515625" customWidth="1"/>
    <col min="11012" max="11012" width="14.85546875" customWidth="1"/>
    <col min="11013" max="11013" width="15.28515625" customWidth="1"/>
    <col min="11014" max="11014" width="23" customWidth="1"/>
    <col min="11015" max="11015" width="17.7109375" customWidth="1"/>
    <col min="11265" max="11265" width="3.28515625" customWidth="1"/>
    <col min="11266" max="11266" width="36" customWidth="1"/>
    <col min="11267" max="11267" width="11.28515625" customWidth="1"/>
    <col min="11268" max="11268" width="14.85546875" customWidth="1"/>
    <col min="11269" max="11269" width="15.28515625" customWidth="1"/>
    <col min="11270" max="11270" width="23" customWidth="1"/>
    <col min="11271" max="11271" width="17.7109375" customWidth="1"/>
    <col min="11521" max="11521" width="3.28515625" customWidth="1"/>
    <col min="11522" max="11522" width="36" customWidth="1"/>
    <col min="11523" max="11523" width="11.28515625" customWidth="1"/>
    <col min="11524" max="11524" width="14.85546875" customWidth="1"/>
    <col min="11525" max="11525" width="15.28515625" customWidth="1"/>
    <col min="11526" max="11526" width="23" customWidth="1"/>
    <col min="11527" max="11527" width="17.7109375" customWidth="1"/>
    <col min="11777" max="11777" width="3.28515625" customWidth="1"/>
    <col min="11778" max="11778" width="36" customWidth="1"/>
    <col min="11779" max="11779" width="11.28515625" customWidth="1"/>
    <col min="11780" max="11780" width="14.85546875" customWidth="1"/>
    <col min="11781" max="11781" width="15.28515625" customWidth="1"/>
    <col min="11782" max="11782" width="23" customWidth="1"/>
    <col min="11783" max="11783" width="17.7109375" customWidth="1"/>
    <col min="12033" max="12033" width="3.28515625" customWidth="1"/>
    <col min="12034" max="12034" width="36" customWidth="1"/>
    <col min="12035" max="12035" width="11.28515625" customWidth="1"/>
    <col min="12036" max="12036" width="14.85546875" customWidth="1"/>
    <col min="12037" max="12037" width="15.28515625" customWidth="1"/>
    <col min="12038" max="12038" width="23" customWidth="1"/>
    <col min="12039" max="12039" width="17.7109375" customWidth="1"/>
    <col min="12289" max="12289" width="3.28515625" customWidth="1"/>
    <col min="12290" max="12290" width="36" customWidth="1"/>
    <col min="12291" max="12291" width="11.28515625" customWidth="1"/>
    <col min="12292" max="12292" width="14.85546875" customWidth="1"/>
    <col min="12293" max="12293" width="15.28515625" customWidth="1"/>
    <col min="12294" max="12294" width="23" customWidth="1"/>
    <col min="12295" max="12295" width="17.7109375" customWidth="1"/>
    <col min="12545" max="12545" width="3.28515625" customWidth="1"/>
    <col min="12546" max="12546" width="36" customWidth="1"/>
    <col min="12547" max="12547" width="11.28515625" customWidth="1"/>
    <col min="12548" max="12548" width="14.85546875" customWidth="1"/>
    <col min="12549" max="12549" width="15.28515625" customWidth="1"/>
    <col min="12550" max="12550" width="23" customWidth="1"/>
    <col min="12551" max="12551" width="17.7109375" customWidth="1"/>
    <col min="12801" max="12801" width="3.28515625" customWidth="1"/>
    <col min="12802" max="12802" width="36" customWidth="1"/>
    <col min="12803" max="12803" width="11.28515625" customWidth="1"/>
    <col min="12804" max="12804" width="14.85546875" customWidth="1"/>
    <col min="12805" max="12805" width="15.28515625" customWidth="1"/>
    <col min="12806" max="12806" width="23" customWidth="1"/>
    <col min="12807" max="12807" width="17.7109375" customWidth="1"/>
    <col min="13057" max="13057" width="3.28515625" customWidth="1"/>
    <col min="13058" max="13058" width="36" customWidth="1"/>
    <col min="13059" max="13059" width="11.28515625" customWidth="1"/>
    <col min="13060" max="13060" width="14.85546875" customWidth="1"/>
    <col min="13061" max="13061" width="15.28515625" customWidth="1"/>
    <col min="13062" max="13062" width="23" customWidth="1"/>
    <col min="13063" max="13063" width="17.7109375" customWidth="1"/>
    <col min="13313" max="13313" width="3.28515625" customWidth="1"/>
    <col min="13314" max="13314" width="36" customWidth="1"/>
    <col min="13315" max="13315" width="11.28515625" customWidth="1"/>
    <col min="13316" max="13316" width="14.85546875" customWidth="1"/>
    <col min="13317" max="13317" width="15.28515625" customWidth="1"/>
    <col min="13318" max="13318" width="23" customWidth="1"/>
    <col min="13319" max="13319" width="17.7109375" customWidth="1"/>
    <col min="13569" max="13569" width="3.28515625" customWidth="1"/>
    <col min="13570" max="13570" width="36" customWidth="1"/>
    <col min="13571" max="13571" width="11.28515625" customWidth="1"/>
    <col min="13572" max="13572" width="14.85546875" customWidth="1"/>
    <col min="13573" max="13573" width="15.28515625" customWidth="1"/>
    <col min="13574" max="13574" width="23" customWidth="1"/>
    <col min="13575" max="13575" width="17.7109375" customWidth="1"/>
    <col min="13825" max="13825" width="3.28515625" customWidth="1"/>
    <col min="13826" max="13826" width="36" customWidth="1"/>
    <col min="13827" max="13827" width="11.28515625" customWidth="1"/>
    <col min="13828" max="13828" width="14.85546875" customWidth="1"/>
    <col min="13829" max="13829" width="15.28515625" customWidth="1"/>
    <col min="13830" max="13830" width="23" customWidth="1"/>
    <col min="13831" max="13831" width="17.7109375" customWidth="1"/>
    <col min="14081" max="14081" width="3.28515625" customWidth="1"/>
    <col min="14082" max="14082" width="36" customWidth="1"/>
    <col min="14083" max="14083" width="11.28515625" customWidth="1"/>
    <col min="14084" max="14084" width="14.85546875" customWidth="1"/>
    <col min="14085" max="14085" width="15.28515625" customWidth="1"/>
    <col min="14086" max="14086" width="23" customWidth="1"/>
    <col min="14087" max="14087" width="17.7109375" customWidth="1"/>
    <col min="14337" max="14337" width="3.28515625" customWidth="1"/>
    <col min="14338" max="14338" width="36" customWidth="1"/>
    <col min="14339" max="14339" width="11.28515625" customWidth="1"/>
    <col min="14340" max="14340" width="14.85546875" customWidth="1"/>
    <col min="14341" max="14341" width="15.28515625" customWidth="1"/>
    <col min="14342" max="14342" width="23" customWidth="1"/>
    <col min="14343" max="14343" width="17.7109375" customWidth="1"/>
    <col min="14593" max="14593" width="3.28515625" customWidth="1"/>
    <col min="14594" max="14594" width="36" customWidth="1"/>
    <col min="14595" max="14595" width="11.28515625" customWidth="1"/>
    <col min="14596" max="14596" width="14.85546875" customWidth="1"/>
    <col min="14597" max="14597" width="15.28515625" customWidth="1"/>
    <col min="14598" max="14598" width="23" customWidth="1"/>
    <col min="14599" max="14599" width="17.7109375" customWidth="1"/>
    <col min="14849" max="14849" width="3.28515625" customWidth="1"/>
    <col min="14850" max="14850" width="36" customWidth="1"/>
    <col min="14851" max="14851" width="11.28515625" customWidth="1"/>
    <col min="14852" max="14852" width="14.85546875" customWidth="1"/>
    <col min="14853" max="14853" width="15.28515625" customWidth="1"/>
    <col min="14854" max="14854" width="23" customWidth="1"/>
    <col min="14855" max="14855" width="17.7109375" customWidth="1"/>
    <col min="15105" max="15105" width="3.28515625" customWidth="1"/>
    <col min="15106" max="15106" width="36" customWidth="1"/>
    <col min="15107" max="15107" width="11.28515625" customWidth="1"/>
    <col min="15108" max="15108" width="14.85546875" customWidth="1"/>
    <col min="15109" max="15109" width="15.28515625" customWidth="1"/>
    <col min="15110" max="15110" width="23" customWidth="1"/>
    <col min="15111" max="15111" width="17.7109375" customWidth="1"/>
    <col min="15361" max="15361" width="3.28515625" customWidth="1"/>
    <col min="15362" max="15362" width="36" customWidth="1"/>
    <col min="15363" max="15363" width="11.28515625" customWidth="1"/>
    <col min="15364" max="15364" width="14.85546875" customWidth="1"/>
    <col min="15365" max="15365" width="15.28515625" customWidth="1"/>
    <col min="15366" max="15366" width="23" customWidth="1"/>
    <col min="15367" max="15367" width="17.7109375" customWidth="1"/>
    <col min="15617" max="15617" width="3.28515625" customWidth="1"/>
    <col min="15618" max="15618" width="36" customWidth="1"/>
    <col min="15619" max="15619" width="11.28515625" customWidth="1"/>
    <col min="15620" max="15620" width="14.85546875" customWidth="1"/>
    <col min="15621" max="15621" width="15.28515625" customWidth="1"/>
    <col min="15622" max="15622" width="23" customWidth="1"/>
    <col min="15623" max="15623" width="17.7109375" customWidth="1"/>
    <col min="15873" max="15873" width="3.28515625" customWidth="1"/>
    <col min="15874" max="15874" width="36" customWidth="1"/>
    <col min="15875" max="15875" width="11.28515625" customWidth="1"/>
    <col min="15876" max="15876" width="14.85546875" customWidth="1"/>
    <col min="15877" max="15877" width="15.28515625" customWidth="1"/>
    <col min="15878" max="15878" width="23" customWidth="1"/>
    <col min="15879" max="15879" width="17.7109375" customWidth="1"/>
    <col min="16129" max="16129" width="3.28515625" customWidth="1"/>
    <col min="16130" max="16130" width="36" customWidth="1"/>
    <col min="16131" max="16131" width="11.28515625" customWidth="1"/>
    <col min="16132" max="16132" width="14.85546875" customWidth="1"/>
    <col min="16133" max="16133" width="15.28515625" customWidth="1"/>
    <col min="16134" max="16134" width="23" customWidth="1"/>
    <col min="16135" max="16135" width="17.7109375" customWidth="1"/>
  </cols>
  <sheetData>
    <row r="1" spans="1:7" ht="15.75" thickBot="1" x14ac:dyDescent="0.3">
      <c r="A1" s="1"/>
      <c r="B1" s="1"/>
      <c r="C1" s="1"/>
      <c r="D1" s="1"/>
      <c r="E1" s="1"/>
      <c r="F1" s="1"/>
      <c r="G1" s="1" t="s">
        <v>125</v>
      </c>
    </row>
    <row r="2" spans="1:7" ht="81.75" customHeight="1" thickBot="1" x14ac:dyDescent="0.3">
      <c r="A2" s="246" t="s">
        <v>126</v>
      </c>
      <c r="B2" s="247"/>
      <c r="C2" s="247"/>
      <c r="D2" s="247"/>
      <c r="E2" s="247"/>
      <c r="F2" s="247"/>
      <c r="G2" s="248"/>
    </row>
    <row r="3" spans="1:7" ht="34.5" customHeight="1" x14ac:dyDescent="0.25">
      <c r="A3" s="185" t="s">
        <v>50</v>
      </c>
      <c r="B3" s="185"/>
      <c r="C3" s="185"/>
      <c r="D3" s="185"/>
      <c r="E3" s="185"/>
      <c r="F3" s="185"/>
      <c r="G3" s="185"/>
    </row>
    <row r="4" spans="1:7" ht="15.75" thickBot="1" x14ac:dyDescent="0.3">
      <c r="A4" s="219" t="s">
        <v>51</v>
      </c>
      <c r="B4" s="219"/>
      <c r="C4" s="219"/>
      <c r="D4" s="219"/>
      <c r="E4" s="219"/>
      <c r="F4" s="219"/>
      <c r="G4" s="219"/>
    </row>
    <row r="5" spans="1:7" ht="68.25" x14ac:dyDescent="0.25">
      <c r="A5" s="39"/>
      <c r="B5" s="40" t="s">
        <v>2</v>
      </c>
      <c r="C5" s="40" t="s">
        <v>3</v>
      </c>
      <c r="D5" s="41" t="s">
        <v>4</v>
      </c>
      <c r="E5" s="41" t="s">
        <v>52</v>
      </c>
      <c r="F5" s="41" t="s">
        <v>5</v>
      </c>
      <c r="G5" s="42" t="s">
        <v>6</v>
      </c>
    </row>
    <row r="6" spans="1:7" ht="51" x14ac:dyDescent="0.25">
      <c r="A6" s="116">
        <v>1</v>
      </c>
      <c r="B6" s="119" t="s">
        <v>127</v>
      </c>
      <c r="C6" s="120" t="s">
        <v>128</v>
      </c>
      <c r="D6" s="121">
        <v>0</v>
      </c>
      <c r="E6" s="121">
        <v>0</v>
      </c>
      <c r="F6" s="122">
        <v>0</v>
      </c>
      <c r="G6" s="123"/>
    </row>
    <row r="7" spans="1:7" ht="15.75" thickBot="1" x14ac:dyDescent="0.3">
      <c r="A7" s="263" t="s">
        <v>76</v>
      </c>
      <c r="B7" s="264"/>
      <c r="C7" s="264"/>
      <c r="D7" s="264"/>
      <c r="E7" s="264"/>
      <c r="F7" s="265"/>
      <c r="G7" s="154">
        <v>0</v>
      </c>
    </row>
    <row r="8" spans="1:7" ht="31.5" customHeight="1" x14ac:dyDescent="0.25">
      <c r="A8" s="185" t="s">
        <v>31</v>
      </c>
      <c r="B8" s="185"/>
      <c r="C8" s="185"/>
      <c r="D8" s="185"/>
      <c r="E8" s="185"/>
      <c r="F8" s="185"/>
      <c r="G8" s="185"/>
    </row>
    <row r="9" spans="1:7" ht="15.75" thickBot="1" x14ac:dyDescent="0.3">
      <c r="A9" s="215" t="s">
        <v>77</v>
      </c>
      <c r="B9" s="215"/>
      <c r="C9" s="215"/>
      <c r="D9" s="215"/>
      <c r="E9" s="215"/>
      <c r="F9" s="215"/>
      <c r="G9" s="215"/>
    </row>
    <row r="10" spans="1:7" ht="107.25" customHeight="1" x14ac:dyDescent="0.25">
      <c r="A10" s="39"/>
      <c r="B10" s="201" t="s">
        <v>59</v>
      </c>
      <c r="C10" s="201"/>
      <c r="D10" s="226" t="s">
        <v>60</v>
      </c>
      <c r="E10" s="226"/>
      <c r="F10" s="226" t="s">
        <v>61</v>
      </c>
      <c r="G10" s="227"/>
    </row>
    <row r="11" spans="1:7" ht="15" customHeight="1" x14ac:dyDescent="0.25">
      <c r="A11" s="43">
        <v>1</v>
      </c>
      <c r="B11" s="280" t="s">
        <v>62</v>
      </c>
      <c r="C11" s="281"/>
      <c r="D11" s="254"/>
      <c r="E11" s="254"/>
      <c r="F11" s="255"/>
      <c r="G11" s="256"/>
    </row>
    <row r="12" spans="1:7" x14ac:dyDescent="0.25">
      <c r="A12" s="96"/>
      <c r="B12" s="257" t="s">
        <v>63</v>
      </c>
      <c r="C12" s="257"/>
      <c r="D12" s="258">
        <f>SUM(D11:D11)*100</f>
        <v>0</v>
      </c>
      <c r="E12" s="258"/>
      <c r="F12" s="259"/>
      <c r="G12" s="260"/>
    </row>
    <row r="13" spans="1:7" ht="15.75" thickBot="1" x14ac:dyDescent="0.3">
      <c r="A13" s="235" t="s">
        <v>78</v>
      </c>
      <c r="B13" s="236"/>
      <c r="C13" s="236"/>
      <c r="D13" s="236"/>
      <c r="E13" s="236"/>
      <c r="F13" s="237">
        <v>0</v>
      </c>
      <c r="G13" s="238"/>
    </row>
    <row r="14" spans="1:7" ht="15.75" thickBot="1" x14ac:dyDescent="0.3">
      <c r="A14" s="19"/>
      <c r="B14" s="19"/>
      <c r="C14" s="19"/>
      <c r="D14" s="19"/>
      <c r="E14" s="20"/>
      <c r="F14" s="21"/>
      <c r="G14" s="21"/>
    </row>
    <row r="15" spans="1:7" x14ac:dyDescent="0.25">
      <c r="A15" s="277" t="s">
        <v>142</v>
      </c>
      <c r="B15" s="278"/>
      <c r="C15" s="278"/>
      <c r="D15" s="278"/>
      <c r="E15" s="278"/>
      <c r="F15" s="278"/>
      <c r="G15" s="279"/>
    </row>
    <row r="16" spans="1:7" s="79" customFormat="1" ht="15.75" thickBot="1" x14ac:dyDescent="0.3">
      <c r="A16" s="261" t="s">
        <v>71</v>
      </c>
      <c r="B16" s="262"/>
      <c r="C16" s="262"/>
      <c r="D16" s="262"/>
      <c r="E16" s="262"/>
      <c r="F16" s="262"/>
      <c r="G16" s="164" t="s">
        <v>141</v>
      </c>
    </row>
    <row r="17" spans="1:7" s="79" customFormat="1" ht="15.75" thickBot="1" x14ac:dyDescent="0.3">
      <c r="A17" s="64"/>
      <c r="B17" s="64"/>
      <c r="C17" s="64"/>
      <c r="D17" s="64"/>
      <c r="E17" s="64"/>
      <c r="F17" s="64"/>
      <c r="G17" s="64"/>
    </row>
    <row r="18" spans="1:7" s="79" customFormat="1" ht="43.5" customHeight="1" thickBot="1" x14ac:dyDescent="0.3">
      <c r="A18" s="282" t="s">
        <v>32</v>
      </c>
      <c r="B18" s="283"/>
      <c r="C18" s="283"/>
      <c r="D18" s="283"/>
      <c r="E18" s="283"/>
      <c r="F18" s="284"/>
      <c r="G18" s="64"/>
    </row>
    <row r="19" spans="1:7" s="79" customFormat="1" x14ac:dyDescent="0.25">
      <c r="A19" s="285" t="s">
        <v>33</v>
      </c>
      <c r="B19" s="286"/>
      <c r="C19" s="286"/>
      <c r="D19" s="286" t="s">
        <v>34</v>
      </c>
      <c r="E19" s="286"/>
      <c r="F19" s="287"/>
      <c r="G19" s="64"/>
    </row>
    <row r="20" spans="1:7" s="79" customFormat="1" x14ac:dyDescent="0.25">
      <c r="A20" s="207" t="s">
        <v>35</v>
      </c>
      <c r="B20" s="208"/>
      <c r="C20" s="208"/>
      <c r="D20" s="233" t="s">
        <v>36</v>
      </c>
      <c r="E20" s="233"/>
      <c r="F20" s="234"/>
      <c r="G20" s="64"/>
    </row>
    <row r="21" spans="1:7" s="79" customFormat="1" x14ac:dyDescent="0.25">
      <c r="A21" s="207" t="s">
        <v>37</v>
      </c>
      <c r="B21" s="208"/>
      <c r="C21" s="208"/>
      <c r="D21" s="233" t="s">
        <v>38</v>
      </c>
      <c r="E21" s="233"/>
      <c r="F21" s="234"/>
      <c r="G21" s="64"/>
    </row>
    <row r="22" spans="1:7" s="79" customFormat="1" ht="15.75" thickBot="1" x14ac:dyDescent="0.3">
      <c r="A22" s="288" t="s">
        <v>39</v>
      </c>
      <c r="B22" s="289"/>
      <c r="C22" s="289"/>
      <c r="D22" s="237" t="s">
        <v>40</v>
      </c>
      <c r="E22" s="237"/>
      <c r="F22" s="238"/>
      <c r="G22" s="64"/>
    </row>
    <row r="23" spans="1:7" s="79" customFormat="1" ht="15.75" thickBot="1" x14ac:dyDescent="0.3">
      <c r="A23" s="276"/>
      <c r="B23" s="276"/>
      <c r="C23" s="276"/>
      <c r="D23" s="276"/>
      <c r="E23" s="276"/>
      <c r="F23" s="276"/>
    </row>
    <row r="24" spans="1:7" s="79" customFormat="1" ht="50.25" customHeight="1" thickBot="1" x14ac:dyDescent="0.3">
      <c r="A24" s="243" t="s">
        <v>143</v>
      </c>
      <c r="B24" s="244"/>
      <c r="C24" s="244"/>
      <c r="D24" s="244"/>
      <c r="E24" s="244"/>
      <c r="F24" s="245"/>
      <c r="G24" s="162"/>
    </row>
    <row r="25" spans="1:7" s="79" customFormat="1" x14ac:dyDescent="0.25">
      <c r="A25" s="276"/>
      <c r="B25" s="276"/>
      <c r="C25" s="276"/>
      <c r="D25" s="276"/>
      <c r="E25" s="276"/>
      <c r="F25" s="276"/>
    </row>
  </sheetData>
  <mergeCells count="31">
    <mergeCell ref="A25:F25"/>
    <mergeCell ref="A21:C21"/>
    <mergeCell ref="D21:F21"/>
    <mergeCell ref="A22:C22"/>
    <mergeCell ref="D22:F22"/>
    <mergeCell ref="A23:F23"/>
    <mergeCell ref="A24:F24"/>
    <mergeCell ref="A16:F16"/>
    <mergeCell ref="A18:F18"/>
    <mergeCell ref="A19:C19"/>
    <mergeCell ref="D19:F19"/>
    <mergeCell ref="A20:C20"/>
    <mergeCell ref="D20:F20"/>
    <mergeCell ref="A15:G15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A13:E13"/>
    <mergeCell ref="F13:G13"/>
    <mergeCell ref="A9:G9"/>
    <mergeCell ref="A2:G2"/>
    <mergeCell ref="A3:G3"/>
    <mergeCell ref="A4:G4"/>
    <mergeCell ref="A7:F7"/>
    <mergeCell ref="A8:G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7" zoomScale="90" zoomScaleNormal="90" workbookViewId="0">
      <selection activeCell="A31" sqref="A31:XFD31"/>
    </sheetView>
  </sheetViews>
  <sheetFormatPr defaultRowHeight="15" x14ac:dyDescent="0.25"/>
  <cols>
    <col min="1" max="1" width="3.28515625" customWidth="1"/>
    <col min="2" max="2" width="43.5703125" customWidth="1"/>
    <col min="3" max="3" width="5.5703125" customWidth="1"/>
    <col min="4" max="4" width="14.85546875" customWidth="1"/>
    <col min="5" max="5" width="15.28515625" customWidth="1"/>
    <col min="6" max="6" width="23" style="129" customWidth="1"/>
    <col min="7" max="7" width="20.28515625" customWidth="1"/>
    <col min="257" max="257" width="3.28515625" customWidth="1"/>
    <col min="258" max="258" width="43.5703125" customWidth="1"/>
    <col min="259" max="259" width="5.5703125" customWidth="1"/>
    <col min="260" max="260" width="14.85546875" customWidth="1"/>
    <col min="261" max="261" width="15.28515625" customWidth="1"/>
    <col min="262" max="262" width="23" customWidth="1"/>
    <col min="263" max="263" width="20.28515625" customWidth="1"/>
    <col min="513" max="513" width="3.28515625" customWidth="1"/>
    <col min="514" max="514" width="43.5703125" customWidth="1"/>
    <col min="515" max="515" width="5.5703125" customWidth="1"/>
    <col min="516" max="516" width="14.85546875" customWidth="1"/>
    <col min="517" max="517" width="15.28515625" customWidth="1"/>
    <col min="518" max="518" width="23" customWidth="1"/>
    <col min="519" max="519" width="20.28515625" customWidth="1"/>
    <col min="769" max="769" width="3.28515625" customWidth="1"/>
    <col min="770" max="770" width="43.5703125" customWidth="1"/>
    <col min="771" max="771" width="5.5703125" customWidth="1"/>
    <col min="772" max="772" width="14.85546875" customWidth="1"/>
    <col min="773" max="773" width="15.28515625" customWidth="1"/>
    <col min="774" max="774" width="23" customWidth="1"/>
    <col min="775" max="775" width="20.28515625" customWidth="1"/>
    <col min="1025" max="1025" width="3.28515625" customWidth="1"/>
    <col min="1026" max="1026" width="43.5703125" customWidth="1"/>
    <col min="1027" max="1027" width="5.5703125" customWidth="1"/>
    <col min="1028" max="1028" width="14.85546875" customWidth="1"/>
    <col min="1029" max="1029" width="15.28515625" customWidth="1"/>
    <col min="1030" max="1030" width="23" customWidth="1"/>
    <col min="1031" max="1031" width="20.28515625" customWidth="1"/>
    <col min="1281" max="1281" width="3.28515625" customWidth="1"/>
    <col min="1282" max="1282" width="43.5703125" customWidth="1"/>
    <col min="1283" max="1283" width="5.5703125" customWidth="1"/>
    <col min="1284" max="1284" width="14.85546875" customWidth="1"/>
    <col min="1285" max="1285" width="15.28515625" customWidth="1"/>
    <col min="1286" max="1286" width="23" customWidth="1"/>
    <col min="1287" max="1287" width="20.28515625" customWidth="1"/>
    <col min="1537" max="1537" width="3.28515625" customWidth="1"/>
    <col min="1538" max="1538" width="43.5703125" customWidth="1"/>
    <col min="1539" max="1539" width="5.5703125" customWidth="1"/>
    <col min="1540" max="1540" width="14.85546875" customWidth="1"/>
    <col min="1541" max="1541" width="15.28515625" customWidth="1"/>
    <col min="1542" max="1542" width="23" customWidth="1"/>
    <col min="1543" max="1543" width="20.28515625" customWidth="1"/>
    <col min="1793" max="1793" width="3.28515625" customWidth="1"/>
    <col min="1794" max="1794" width="43.5703125" customWidth="1"/>
    <col min="1795" max="1795" width="5.5703125" customWidth="1"/>
    <col min="1796" max="1796" width="14.85546875" customWidth="1"/>
    <col min="1797" max="1797" width="15.28515625" customWidth="1"/>
    <col min="1798" max="1798" width="23" customWidth="1"/>
    <col min="1799" max="1799" width="20.28515625" customWidth="1"/>
    <col min="2049" max="2049" width="3.28515625" customWidth="1"/>
    <col min="2050" max="2050" width="43.5703125" customWidth="1"/>
    <col min="2051" max="2051" width="5.5703125" customWidth="1"/>
    <col min="2052" max="2052" width="14.85546875" customWidth="1"/>
    <col min="2053" max="2053" width="15.28515625" customWidth="1"/>
    <col min="2054" max="2054" width="23" customWidth="1"/>
    <col min="2055" max="2055" width="20.28515625" customWidth="1"/>
    <col min="2305" max="2305" width="3.28515625" customWidth="1"/>
    <col min="2306" max="2306" width="43.5703125" customWidth="1"/>
    <col min="2307" max="2307" width="5.5703125" customWidth="1"/>
    <col min="2308" max="2308" width="14.85546875" customWidth="1"/>
    <col min="2309" max="2309" width="15.28515625" customWidth="1"/>
    <col min="2310" max="2310" width="23" customWidth="1"/>
    <col min="2311" max="2311" width="20.28515625" customWidth="1"/>
    <col min="2561" max="2561" width="3.28515625" customWidth="1"/>
    <col min="2562" max="2562" width="43.5703125" customWidth="1"/>
    <col min="2563" max="2563" width="5.5703125" customWidth="1"/>
    <col min="2564" max="2564" width="14.85546875" customWidth="1"/>
    <col min="2565" max="2565" width="15.28515625" customWidth="1"/>
    <col min="2566" max="2566" width="23" customWidth="1"/>
    <col min="2567" max="2567" width="20.28515625" customWidth="1"/>
    <col min="2817" max="2817" width="3.28515625" customWidth="1"/>
    <col min="2818" max="2818" width="43.5703125" customWidth="1"/>
    <col min="2819" max="2819" width="5.5703125" customWidth="1"/>
    <col min="2820" max="2820" width="14.85546875" customWidth="1"/>
    <col min="2821" max="2821" width="15.28515625" customWidth="1"/>
    <col min="2822" max="2822" width="23" customWidth="1"/>
    <col min="2823" max="2823" width="20.28515625" customWidth="1"/>
    <col min="3073" max="3073" width="3.28515625" customWidth="1"/>
    <col min="3074" max="3074" width="43.5703125" customWidth="1"/>
    <col min="3075" max="3075" width="5.5703125" customWidth="1"/>
    <col min="3076" max="3076" width="14.85546875" customWidth="1"/>
    <col min="3077" max="3077" width="15.28515625" customWidth="1"/>
    <col min="3078" max="3078" width="23" customWidth="1"/>
    <col min="3079" max="3079" width="20.28515625" customWidth="1"/>
    <col min="3329" max="3329" width="3.28515625" customWidth="1"/>
    <col min="3330" max="3330" width="43.5703125" customWidth="1"/>
    <col min="3331" max="3331" width="5.5703125" customWidth="1"/>
    <col min="3332" max="3332" width="14.85546875" customWidth="1"/>
    <col min="3333" max="3333" width="15.28515625" customWidth="1"/>
    <col min="3334" max="3334" width="23" customWidth="1"/>
    <col min="3335" max="3335" width="20.28515625" customWidth="1"/>
    <col min="3585" max="3585" width="3.28515625" customWidth="1"/>
    <col min="3586" max="3586" width="43.5703125" customWidth="1"/>
    <col min="3587" max="3587" width="5.5703125" customWidth="1"/>
    <col min="3588" max="3588" width="14.85546875" customWidth="1"/>
    <col min="3589" max="3589" width="15.28515625" customWidth="1"/>
    <col min="3590" max="3590" width="23" customWidth="1"/>
    <col min="3591" max="3591" width="20.28515625" customWidth="1"/>
    <col min="3841" max="3841" width="3.28515625" customWidth="1"/>
    <col min="3842" max="3842" width="43.5703125" customWidth="1"/>
    <col min="3843" max="3843" width="5.5703125" customWidth="1"/>
    <col min="3844" max="3844" width="14.85546875" customWidth="1"/>
    <col min="3845" max="3845" width="15.28515625" customWidth="1"/>
    <col min="3846" max="3846" width="23" customWidth="1"/>
    <col min="3847" max="3847" width="20.28515625" customWidth="1"/>
    <col min="4097" max="4097" width="3.28515625" customWidth="1"/>
    <col min="4098" max="4098" width="43.5703125" customWidth="1"/>
    <col min="4099" max="4099" width="5.5703125" customWidth="1"/>
    <col min="4100" max="4100" width="14.85546875" customWidth="1"/>
    <col min="4101" max="4101" width="15.28515625" customWidth="1"/>
    <col min="4102" max="4102" width="23" customWidth="1"/>
    <col min="4103" max="4103" width="20.28515625" customWidth="1"/>
    <col min="4353" max="4353" width="3.28515625" customWidth="1"/>
    <col min="4354" max="4354" width="43.5703125" customWidth="1"/>
    <col min="4355" max="4355" width="5.5703125" customWidth="1"/>
    <col min="4356" max="4356" width="14.85546875" customWidth="1"/>
    <col min="4357" max="4357" width="15.28515625" customWidth="1"/>
    <col min="4358" max="4358" width="23" customWidth="1"/>
    <col min="4359" max="4359" width="20.28515625" customWidth="1"/>
    <col min="4609" max="4609" width="3.28515625" customWidth="1"/>
    <col min="4610" max="4610" width="43.5703125" customWidth="1"/>
    <col min="4611" max="4611" width="5.5703125" customWidth="1"/>
    <col min="4612" max="4612" width="14.85546875" customWidth="1"/>
    <col min="4613" max="4613" width="15.28515625" customWidth="1"/>
    <col min="4614" max="4614" width="23" customWidth="1"/>
    <col min="4615" max="4615" width="20.28515625" customWidth="1"/>
    <col min="4865" max="4865" width="3.28515625" customWidth="1"/>
    <col min="4866" max="4866" width="43.5703125" customWidth="1"/>
    <col min="4867" max="4867" width="5.5703125" customWidth="1"/>
    <col min="4868" max="4868" width="14.85546875" customWidth="1"/>
    <col min="4869" max="4869" width="15.28515625" customWidth="1"/>
    <col min="4870" max="4870" width="23" customWidth="1"/>
    <col min="4871" max="4871" width="20.28515625" customWidth="1"/>
    <col min="5121" max="5121" width="3.28515625" customWidth="1"/>
    <col min="5122" max="5122" width="43.5703125" customWidth="1"/>
    <col min="5123" max="5123" width="5.5703125" customWidth="1"/>
    <col min="5124" max="5124" width="14.85546875" customWidth="1"/>
    <col min="5125" max="5125" width="15.28515625" customWidth="1"/>
    <col min="5126" max="5126" width="23" customWidth="1"/>
    <col min="5127" max="5127" width="20.28515625" customWidth="1"/>
    <col min="5377" max="5377" width="3.28515625" customWidth="1"/>
    <col min="5378" max="5378" width="43.5703125" customWidth="1"/>
    <col min="5379" max="5379" width="5.5703125" customWidth="1"/>
    <col min="5380" max="5380" width="14.85546875" customWidth="1"/>
    <col min="5381" max="5381" width="15.28515625" customWidth="1"/>
    <col min="5382" max="5382" width="23" customWidth="1"/>
    <col min="5383" max="5383" width="20.28515625" customWidth="1"/>
    <col min="5633" max="5633" width="3.28515625" customWidth="1"/>
    <col min="5634" max="5634" width="43.5703125" customWidth="1"/>
    <col min="5635" max="5635" width="5.5703125" customWidth="1"/>
    <col min="5636" max="5636" width="14.85546875" customWidth="1"/>
    <col min="5637" max="5637" width="15.28515625" customWidth="1"/>
    <col min="5638" max="5638" width="23" customWidth="1"/>
    <col min="5639" max="5639" width="20.28515625" customWidth="1"/>
    <col min="5889" max="5889" width="3.28515625" customWidth="1"/>
    <col min="5890" max="5890" width="43.5703125" customWidth="1"/>
    <col min="5891" max="5891" width="5.5703125" customWidth="1"/>
    <col min="5892" max="5892" width="14.85546875" customWidth="1"/>
    <col min="5893" max="5893" width="15.28515625" customWidth="1"/>
    <col min="5894" max="5894" width="23" customWidth="1"/>
    <col min="5895" max="5895" width="20.28515625" customWidth="1"/>
    <col min="6145" max="6145" width="3.28515625" customWidth="1"/>
    <col min="6146" max="6146" width="43.5703125" customWidth="1"/>
    <col min="6147" max="6147" width="5.5703125" customWidth="1"/>
    <col min="6148" max="6148" width="14.85546875" customWidth="1"/>
    <col min="6149" max="6149" width="15.28515625" customWidth="1"/>
    <col min="6150" max="6150" width="23" customWidth="1"/>
    <col min="6151" max="6151" width="20.28515625" customWidth="1"/>
    <col min="6401" max="6401" width="3.28515625" customWidth="1"/>
    <col min="6402" max="6402" width="43.5703125" customWidth="1"/>
    <col min="6403" max="6403" width="5.5703125" customWidth="1"/>
    <col min="6404" max="6404" width="14.85546875" customWidth="1"/>
    <col min="6405" max="6405" width="15.28515625" customWidth="1"/>
    <col min="6406" max="6406" width="23" customWidth="1"/>
    <col min="6407" max="6407" width="20.28515625" customWidth="1"/>
    <col min="6657" max="6657" width="3.28515625" customWidth="1"/>
    <col min="6658" max="6658" width="43.5703125" customWidth="1"/>
    <col min="6659" max="6659" width="5.5703125" customWidth="1"/>
    <col min="6660" max="6660" width="14.85546875" customWidth="1"/>
    <col min="6661" max="6661" width="15.28515625" customWidth="1"/>
    <col min="6662" max="6662" width="23" customWidth="1"/>
    <col min="6663" max="6663" width="20.28515625" customWidth="1"/>
    <col min="6913" max="6913" width="3.28515625" customWidth="1"/>
    <col min="6914" max="6914" width="43.5703125" customWidth="1"/>
    <col min="6915" max="6915" width="5.5703125" customWidth="1"/>
    <col min="6916" max="6916" width="14.85546875" customWidth="1"/>
    <col min="6917" max="6917" width="15.28515625" customWidth="1"/>
    <col min="6918" max="6918" width="23" customWidth="1"/>
    <col min="6919" max="6919" width="20.28515625" customWidth="1"/>
    <col min="7169" max="7169" width="3.28515625" customWidth="1"/>
    <col min="7170" max="7170" width="43.5703125" customWidth="1"/>
    <col min="7171" max="7171" width="5.5703125" customWidth="1"/>
    <col min="7172" max="7172" width="14.85546875" customWidth="1"/>
    <col min="7173" max="7173" width="15.28515625" customWidth="1"/>
    <col min="7174" max="7174" width="23" customWidth="1"/>
    <col min="7175" max="7175" width="20.28515625" customWidth="1"/>
    <col min="7425" max="7425" width="3.28515625" customWidth="1"/>
    <col min="7426" max="7426" width="43.5703125" customWidth="1"/>
    <col min="7427" max="7427" width="5.5703125" customWidth="1"/>
    <col min="7428" max="7428" width="14.85546875" customWidth="1"/>
    <col min="7429" max="7429" width="15.28515625" customWidth="1"/>
    <col min="7430" max="7430" width="23" customWidth="1"/>
    <col min="7431" max="7431" width="20.28515625" customWidth="1"/>
    <col min="7681" max="7681" width="3.28515625" customWidth="1"/>
    <col min="7682" max="7682" width="43.5703125" customWidth="1"/>
    <col min="7683" max="7683" width="5.5703125" customWidth="1"/>
    <col min="7684" max="7684" width="14.85546875" customWidth="1"/>
    <col min="7685" max="7685" width="15.28515625" customWidth="1"/>
    <col min="7686" max="7686" width="23" customWidth="1"/>
    <col min="7687" max="7687" width="20.28515625" customWidth="1"/>
    <col min="7937" max="7937" width="3.28515625" customWidth="1"/>
    <col min="7938" max="7938" width="43.5703125" customWidth="1"/>
    <col min="7939" max="7939" width="5.5703125" customWidth="1"/>
    <col min="7940" max="7940" width="14.85546875" customWidth="1"/>
    <col min="7941" max="7941" width="15.28515625" customWidth="1"/>
    <col min="7942" max="7942" width="23" customWidth="1"/>
    <col min="7943" max="7943" width="20.28515625" customWidth="1"/>
    <col min="8193" max="8193" width="3.28515625" customWidth="1"/>
    <col min="8194" max="8194" width="43.5703125" customWidth="1"/>
    <col min="8195" max="8195" width="5.5703125" customWidth="1"/>
    <col min="8196" max="8196" width="14.85546875" customWidth="1"/>
    <col min="8197" max="8197" width="15.28515625" customWidth="1"/>
    <col min="8198" max="8198" width="23" customWidth="1"/>
    <col min="8199" max="8199" width="20.28515625" customWidth="1"/>
    <col min="8449" max="8449" width="3.28515625" customWidth="1"/>
    <col min="8450" max="8450" width="43.5703125" customWidth="1"/>
    <col min="8451" max="8451" width="5.5703125" customWidth="1"/>
    <col min="8452" max="8452" width="14.85546875" customWidth="1"/>
    <col min="8453" max="8453" width="15.28515625" customWidth="1"/>
    <col min="8454" max="8454" width="23" customWidth="1"/>
    <col min="8455" max="8455" width="20.28515625" customWidth="1"/>
    <col min="8705" max="8705" width="3.28515625" customWidth="1"/>
    <col min="8706" max="8706" width="43.5703125" customWidth="1"/>
    <col min="8707" max="8707" width="5.5703125" customWidth="1"/>
    <col min="8708" max="8708" width="14.85546875" customWidth="1"/>
    <col min="8709" max="8709" width="15.28515625" customWidth="1"/>
    <col min="8710" max="8710" width="23" customWidth="1"/>
    <col min="8711" max="8711" width="20.28515625" customWidth="1"/>
    <col min="8961" max="8961" width="3.28515625" customWidth="1"/>
    <col min="8962" max="8962" width="43.5703125" customWidth="1"/>
    <col min="8963" max="8963" width="5.5703125" customWidth="1"/>
    <col min="8964" max="8964" width="14.85546875" customWidth="1"/>
    <col min="8965" max="8965" width="15.28515625" customWidth="1"/>
    <col min="8966" max="8966" width="23" customWidth="1"/>
    <col min="8967" max="8967" width="20.28515625" customWidth="1"/>
    <col min="9217" max="9217" width="3.28515625" customWidth="1"/>
    <col min="9218" max="9218" width="43.5703125" customWidth="1"/>
    <col min="9219" max="9219" width="5.5703125" customWidth="1"/>
    <col min="9220" max="9220" width="14.85546875" customWidth="1"/>
    <col min="9221" max="9221" width="15.28515625" customWidth="1"/>
    <col min="9222" max="9222" width="23" customWidth="1"/>
    <col min="9223" max="9223" width="20.28515625" customWidth="1"/>
    <col min="9473" max="9473" width="3.28515625" customWidth="1"/>
    <col min="9474" max="9474" width="43.5703125" customWidth="1"/>
    <col min="9475" max="9475" width="5.5703125" customWidth="1"/>
    <col min="9476" max="9476" width="14.85546875" customWidth="1"/>
    <col min="9477" max="9477" width="15.28515625" customWidth="1"/>
    <col min="9478" max="9478" width="23" customWidth="1"/>
    <col min="9479" max="9479" width="20.28515625" customWidth="1"/>
    <col min="9729" max="9729" width="3.28515625" customWidth="1"/>
    <col min="9730" max="9730" width="43.5703125" customWidth="1"/>
    <col min="9731" max="9731" width="5.5703125" customWidth="1"/>
    <col min="9732" max="9732" width="14.85546875" customWidth="1"/>
    <col min="9733" max="9733" width="15.28515625" customWidth="1"/>
    <col min="9734" max="9734" width="23" customWidth="1"/>
    <col min="9735" max="9735" width="20.28515625" customWidth="1"/>
    <col min="9985" max="9985" width="3.28515625" customWidth="1"/>
    <col min="9986" max="9986" width="43.5703125" customWidth="1"/>
    <col min="9987" max="9987" width="5.5703125" customWidth="1"/>
    <col min="9988" max="9988" width="14.85546875" customWidth="1"/>
    <col min="9989" max="9989" width="15.28515625" customWidth="1"/>
    <col min="9990" max="9990" width="23" customWidth="1"/>
    <col min="9991" max="9991" width="20.28515625" customWidth="1"/>
    <col min="10241" max="10241" width="3.28515625" customWidth="1"/>
    <col min="10242" max="10242" width="43.5703125" customWidth="1"/>
    <col min="10243" max="10243" width="5.5703125" customWidth="1"/>
    <col min="10244" max="10244" width="14.85546875" customWidth="1"/>
    <col min="10245" max="10245" width="15.28515625" customWidth="1"/>
    <col min="10246" max="10246" width="23" customWidth="1"/>
    <col min="10247" max="10247" width="20.28515625" customWidth="1"/>
    <col min="10497" max="10497" width="3.28515625" customWidth="1"/>
    <col min="10498" max="10498" width="43.5703125" customWidth="1"/>
    <col min="10499" max="10499" width="5.5703125" customWidth="1"/>
    <col min="10500" max="10500" width="14.85546875" customWidth="1"/>
    <col min="10501" max="10501" width="15.28515625" customWidth="1"/>
    <col min="10502" max="10502" width="23" customWidth="1"/>
    <col min="10503" max="10503" width="20.28515625" customWidth="1"/>
    <col min="10753" max="10753" width="3.28515625" customWidth="1"/>
    <col min="10754" max="10754" width="43.5703125" customWidth="1"/>
    <col min="10755" max="10755" width="5.5703125" customWidth="1"/>
    <col min="10756" max="10756" width="14.85546875" customWidth="1"/>
    <col min="10757" max="10757" width="15.28515625" customWidth="1"/>
    <col min="10758" max="10758" width="23" customWidth="1"/>
    <col min="10759" max="10759" width="20.28515625" customWidth="1"/>
    <col min="11009" max="11009" width="3.28515625" customWidth="1"/>
    <col min="11010" max="11010" width="43.5703125" customWidth="1"/>
    <col min="11011" max="11011" width="5.5703125" customWidth="1"/>
    <col min="11012" max="11012" width="14.85546875" customWidth="1"/>
    <col min="11013" max="11013" width="15.28515625" customWidth="1"/>
    <col min="11014" max="11014" width="23" customWidth="1"/>
    <col min="11015" max="11015" width="20.28515625" customWidth="1"/>
    <col min="11265" max="11265" width="3.28515625" customWidth="1"/>
    <col min="11266" max="11266" width="43.5703125" customWidth="1"/>
    <col min="11267" max="11267" width="5.5703125" customWidth="1"/>
    <col min="11268" max="11268" width="14.85546875" customWidth="1"/>
    <col min="11269" max="11269" width="15.28515625" customWidth="1"/>
    <col min="11270" max="11270" width="23" customWidth="1"/>
    <col min="11271" max="11271" width="20.28515625" customWidth="1"/>
    <col min="11521" max="11521" width="3.28515625" customWidth="1"/>
    <col min="11522" max="11522" width="43.5703125" customWidth="1"/>
    <col min="11523" max="11523" width="5.5703125" customWidth="1"/>
    <col min="11524" max="11524" width="14.85546875" customWidth="1"/>
    <col min="11525" max="11525" width="15.28515625" customWidth="1"/>
    <col min="11526" max="11526" width="23" customWidth="1"/>
    <col min="11527" max="11527" width="20.28515625" customWidth="1"/>
    <col min="11777" max="11777" width="3.28515625" customWidth="1"/>
    <col min="11778" max="11778" width="43.5703125" customWidth="1"/>
    <col min="11779" max="11779" width="5.5703125" customWidth="1"/>
    <col min="11780" max="11780" width="14.85546875" customWidth="1"/>
    <col min="11781" max="11781" width="15.28515625" customWidth="1"/>
    <col min="11782" max="11782" width="23" customWidth="1"/>
    <col min="11783" max="11783" width="20.28515625" customWidth="1"/>
    <col min="12033" max="12033" width="3.28515625" customWidth="1"/>
    <col min="12034" max="12034" width="43.5703125" customWidth="1"/>
    <col min="12035" max="12035" width="5.5703125" customWidth="1"/>
    <col min="12036" max="12036" width="14.85546875" customWidth="1"/>
    <col min="12037" max="12037" width="15.28515625" customWidth="1"/>
    <col min="12038" max="12038" width="23" customWidth="1"/>
    <col min="12039" max="12039" width="20.28515625" customWidth="1"/>
    <col min="12289" max="12289" width="3.28515625" customWidth="1"/>
    <col min="12290" max="12290" width="43.5703125" customWidth="1"/>
    <col min="12291" max="12291" width="5.5703125" customWidth="1"/>
    <col min="12292" max="12292" width="14.85546875" customWidth="1"/>
    <col min="12293" max="12293" width="15.28515625" customWidth="1"/>
    <col min="12294" max="12294" width="23" customWidth="1"/>
    <col min="12295" max="12295" width="20.28515625" customWidth="1"/>
    <col min="12545" max="12545" width="3.28515625" customWidth="1"/>
    <col min="12546" max="12546" width="43.5703125" customWidth="1"/>
    <col min="12547" max="12547" width="5.5703125" customWidth="1"/>
    <col min="12548" max="12548" width="14.85546875" customWidth="1"/>
    <col min="12549" max="12549" width="15.28515625" customWidth="1"/>
    <col min="12550" max="12550" width="23" customWidth="1"/>
    <col min="12551" max="12551" width="20.28515625" customWidth="1"/>
    <col min="12801" max="12801" width="3.28515625" customWidth="1"/>
    <col min="12802" max="12802" width="43.5703125" customWidth="1"/>
    <col min="12803" max="12803" width="5.5703125" customWidth="1"/>
    <col min="12804" max="12804" width="14.85546875" customWidth="1"/>
    <col min="12805" max="12805" width="15.28515625" customWidth="1"/>
    <col min="12806" max="12806" width="23" customWidth="1"/>
    <col min="12807" max="12807" width="20.28515625" customWidth="1"/>
    <col min="13057" max="13057" width="3.28515625" customWidth="1"/>
    <col min="13058" max="13058" width="43.5703125" customWidth="1"/>
    <col min="13059" max="13059" width="5.5703125" customWidth="1"/>
    <col min="13060" max="13060" width="14.85546875" customWidth="1"/>
    <col min="13061" max="13061" width="15.28515625" customWidth="1"/>
    <col min="13062" max="13062" width="23" customWidth="1"/>
    <col min="13063" max="13063" width="20.28515625" customWidth="1"/>
    <col min="13313" max="13313" width="3.28515625" customWidth="1"/>
    <col min="13314" max="13314" width="43.5703125" customWidth="1"/>
    <col min="13315" max="13315" width="5.5703125" customWidth="1"/>
    <col min="13316" max="13316" width="14.85546875" customWidth="1"/>
    <col min="13317" max="13317" width="15.28515625" customWidth="1"/>
    <col min="13318" max="13318" width="23" customWidth="1"/>
    <col min="13319" max="13319" width="20.28515625" customWidth="1"/>
    <col min="13569" max="13569" width="3.28515625" customWidth="1"/>
    <col min="13570" max="13570" width="43.5703125" customWidth="1"/>
    <col min="13571" max="13571" width="5.5703125" customWidth="1"/>
    <col min="13572" max="13572" width="14.85546875" customWidth="1"/>
    <col min="13573" max="13573" width="15.28515625" customWidth="1"/>
    <col min="13574" max="13574" width="23" customWidth="1"/>
    <col min="13575" max="13575" width="20.28515625" customWidth="1"/>
    <col min="13825" max="13825" width="3.28515625" customWidth="1"/>
    <col min="13826" max="13826" width="43.5703125" customWidth="1"/>
    <col min="13827" max="13827" width="5.5703125" customWidth="1"/>
    <col min="13828" max="13828" width="14.85546875" customWidth="1"/>
    <col min="13829" max="13829" width="15.28515625" customWidth="1"/>
    <col min="13830" max="13830" width="23" customWidth="1"/>
    <col min="13831" max="13831" width="20.28515625" customWidth="1"/>
    <col min="14081" max="14081" width="3.28515625" customWidth="1"/>
    <col min="14082" max="14082" width="43.5703125" customWidth="1"/>
    <col min="14083" max="14083" width="5.5703125" customWidth="1"/>
    <col min="14084" max="14084" width="14.85546875" customWidth="1"/>
    <col min="14085" max="14085" width="15.28515625" customWidth="1"/>
    <col min="14086" max="14086" width="23" customWidth="1"/>
    <col min="14087" max="14087" width="20.28515625" customWidth="1"/>
    <col min="14337" max="14337" width="3.28515625" customWidth="1"/>
    <col min="14338" max="14338" width="43.5703125" customWidth="1"/>
    <col min="14339" max="14339" width="5.5703125" customWidth="1"/>
    <col min="14340" max="14340" width="14.85546875" customWidth="1"/>
    <col min="14341" max="14341" width="15.28515625" customWidth="1"/>
    <col min="14342" max="14342" width="23" customWidth="1"/>
    <col min="14343" max="14343" width="20.28515625" customWidth="1"/>
    <col min="14593" max="14593" width="3.28515625" customWidth="1"/>
    <col min="14594" max="14594" width="43.5703125" customWidth="1"/>
    <col min="14595" max="14595" width="5.5703125" customWidth="1"/>
    <col min="14596" max="14596" width="14.85546875" customWidth="1"/>
    <col min="14597" max="14597" width="15.28515625" customWidth="1"/>
    <col min="14598" max="14598" width="23" customWidth="1"/>
    <col min="14599" max="14599" width="20.28515625" customWidth="1"/>
    <col min="14849" max="14849" width="3.28515625" customWidth="1"/>
    <col min="14850" max="14850" width="43.5703125" customWidth="1"/>
    <col min="14851" max="14851" width="5.5703125" customWidth="1"/>
    <col min="14852" max="14852" width="14.85546875" customWidth="1"/>
    <col min="14853" max="14853" width="15.28515625" customWidth="1"/>
    <col min="14854" max="14854" width="23" customWidth="1"/>
    <col min="14855" max="14855" width="20.28515625" customWidth="1"/>
    <col min="15105" max="15105" width="3.28515625" customWidth="1"/>
    <col min="15106" max="15106" width="43.5703125" customWidth="1"/>
    <col min="15107" max="15107" width="5.5703125" customWidth="1"/>
    <col min="15108" max="15108" width="14.85546875" customWidth="1"/>
    <col min="15109" max="15109" width="15.28515625" customWidth="1"/>
    <col min="15110" max="15110" width="23" customWidth="1"/>
    <col min="15111" max="15111" width="20.28515625" customWidth="1"/>
    <col min="15361" max="15361" width="3.28515625" customWidth="1"/>
    <col min="15362" max="15362" width="43.5703125" customWidth="1"/>
    <col min="15363" max="15363" width="5.5703125" customWidth="1"/>
    <col min="15364" max="15364" width="14.85546875" customWidth="1"/>
    <col min="15365" max="15365" width="15.28515625" customWidth="1"/>
    <col min="15366" max="15366" width="23" customWidth="1"/>
    <col min="15367" max="15367" width="20.28515625" customWidth="1"/>
    <col min="15617" max="15617" width="3.28515625" customWidth="1"/>
    <col min="15618" max="15618" width="43.5703125" customWidth="1"/>
    <col min="15619" max="15619" width="5.5703125" customWidth="1"/>
    <col min="15620" max="15620" width="14.85546875" customWidth="1"/>
    <col min="15621" max="15621" width="15.28515625" customWidth="1"/>
    <col min="15622" max="15622" width="23" customWidth="1"/>
    <col min="15623" max="15623" width="20.28515625" customWidth="1"/>
    <col min="15873" max="15873" width="3.28515625" customWidth="1"/>
    <col min="15874" max="15874" width="43.5703125" customWidth="1"/>
    <col min="15875" max="15875" width="5.5703125" customWidth="1"/>
    <col min="15876" max="15876" width="14.85546875" customWidth="1"/>
    <col min="15877" max="15877" width="15.28515625" customWidth="1"/>
    <col min="15878" max="15878" width="23" customWidth="1"/>
    <col min="15879" max="15879" width="20.28515625" customWidth="1"/>
    <col min="16129" max="16129" width="3.28515625" customWidth="1"/>
    <col min="16130" max="16130" width="43.5703125" customWidth="1"/>
    <col min="16131" max="16131" width="5.5703125" customWidth="1"/>
    <col min="16132" max="16132" width="14.85546875" customWidth="1"/>
    <col min="16133" max="16133" width="15.28515625" customWidth="1"/>
    <col min="16134" max="16134" width="23" customWidth="1"/>
    <col min="16135" max="16135" width="20.28515625" customWidth="1"/>
  </cols>
  <sheetData>
    <row r="1" spans="1:9" ht="15.75" thickBot="1" x14ac:dyDescent="0.3">
      <c r="A1" s="1"/>
      <c r="B1" s="1"/>
      <c r="C1" s="1"/>
      <c r="D1" s="1"/>
      <c r="E1" s="1"/>
      <c r="F1" s="126"/>
      <c r="G1" s="1" t="s">
        <v>93</v>
      </c>
    </row>
    <row r="2" spans="1:9" ht="89.25" customHeight="1" thickBot="1" x14ac:dyDescent="0.3">
      <c r="A2" s="246" t="s">
        <v>94</v>
      </c>
      <c r="B2" s="247"/>
      <c r="C2" s="247"/>
      <c r="D2" s="247"/>
      <c r="E2" s="247"/>
      <c r="F2" s="247"/>
      <c r="G2" s="248"/>
      <c r="I2" s="87"/>
    </row>
    <row r="3" spans="1:9" ht="33" customHeight="1" x14ac:dyDescent="0.25">
      <c r="A3" s="185" t="s">
        <v>50</v>
      </c>
      <c r="B3" s="185"/>
      <c r="C3" s="185"/>
      <c r="D3" s="185"/>
      <c r="E3" s="185"/>
      <c r="F3" s="185"/>
      <c r="G3" s="185"/>
    </row>
    <row r="4" spans="1:9" ht="15.75" thickBot="1" x14ac:dyDescent="0.3">
      <c r="A4" s="219" t="s">
        <v>51</v>
      </c>
      <c r="B4" s="219"/>
      <c r="C4" s="219"/>
      <c r="D4" s="219"/>
      <c r="E4" s="219"/>
      <c r="F4" s="219"/>
      <c r="G4" s="219"/>
    </row>
    <row r="5" spans="1:9" ht="67.5" x14ac:dyDescent="0.25">
      <c r="A5" s="39"/>
      <c r="B5" s="40" t="s">
        <v>2</v>
      </c>
      <c r="C5" s="40" t="s">
        <v>3</v>
      </c>
      <c r="D5" s="41" t="s">
        <v>4</v>
      </c>
      <c r="E5" s="41" t="s">
        <v>52</v>
      </c>
      <c r="F5" s="47" t="s">
        <v>5</v>
      </c>
      <c r="G5" s="42" t="s">
        <v>6</v>
      </c>
    </row>
    <row r="6" spans="1:9" ht="51.75" x14ac:dyDescent="0.25">
      <c r="A6" s="43"/>
      <c r="B6" s="88" t="s">
        <v>95</v>
      </c>
      <c r="C6" s="46"/>
      <c r="D6" s="46"/>
      <c r="E6" s="46"/>
      <c r="F6" s="38"/>
      <c r="G6" s="290" t="s">
        <v>96</v>
      </c>
    </row>
    <row r="7" spans="1:9" x14ac:dyDescent="0.25">
      <c r="A7" s="43">
        <v>1</v>
      </c>
      <c r="B7" s="88" t="s">
        <v>97</v>
      </c>
      <c r="C7" s="46" t="s">
        <v>84</v>
      </c>
      <c r="D7" s="89">
        <v>470</v>
      </c>
      <c r="E7" s="90">
        <v>471</v>
      </c>
      <c r="F7" s="125">
        <v>100</v>
      </c>
      <c r="G7" s="291"/>
    </row>
    <row r="8" spans="1:9" x14ac:dyDescent="0.25">
      <c r="A8" s="43">
        <v>2</v>
      </c>
      <c r="B8" s="88" t="s">
        <v>98</v>
      </c>
      <c r="C8" s="46" t="s">
        <v>84</v>
      </c>
      <c r="D8" s="91">
        <v>220</v>
      </c>
      <c r="E8" s="91">
        <v>220</v>
      </c>
      <c r="F8" s="125">
        <v>100</v>
      </c>
      <c r="G8" s="292"/>
    </row>
    <row r="9" spans="1:9" ht="51.75" x14ac:dyDescent="0.25">
      <c r="A9" s="43"/>
      <c r="B9" s="88" t="s">
        <v>99</v>
      </c>
      <c r="C9" s="46"/>
      <c r="D9" s="91"/>
      <c r="E9" s="91"/>
      <c r="F9" s="125"/>
      <c r="G9" s="45"/>
    </row>
    <row r="10" spans="1:9" x14ac:dyDescent="0.25">
      <c r="A10" s="43">
        <v>3</v>
      </c>
      <c r="B10" s="88" t="s">
        <v>100</v>
      </c>
      <c r="C10" s="46"/>
      <c r="D10" s="90">
        <v>40</v>
      </c>
      <c r="E10" s="90">
        <v>42</v>
      </c>
      <c r="F10" s="125">
        <v>100</v>
      </c>
      <c r="G10" s="45"/>
    </row>
    <row r="11" spans="1:9" ht="51.75" x14ac:dyDescent="0.25">
      <c r="A11" s="43">
        <v>4</v>
      </c>
      <c r="B11" s="88" t="s">
        <v>101</v>
      </c>
      <c r="C11" s="46" t="s">
        <v>84</v>
      </c>
      <c r="D11" s="90">
        <v>10</v>
      </c>
      <c r="E11" s="90">
        <v>10</v>
      </c>
      <c r="F11" s="125">
        <v>100</v>
      </c>
      <c r="G11" s="45"/>
    </row>
    <row r="12" spans="1:9" x14ac:dyDescent="0.25">
      <c r="A12" s="43"/>
      <c r="B12" s="46" t="s">
        <v>57</v>
      </c>
      <c r="C12" s="46"/>
      <c r="D12" s="46"/>
      <c r="E12" s="46"/>
      <c r="F12" s="125">
        <v>400</v>
      </c>
      <c r="G12" s="45"/>
    </row>
    <row r="13" spans="1:9" s="79" customFormat="1" ht="15.75" thickBot="1" x14ac:dyDescent="0.3">
      <c r="A13" s="249" t="s">
        <v>30</v>
      </c>
      <c r="B13" s="250"/>
      <c r="C13" s="250"/>
      <c r="D13" s="250"/>
      <c r="E13" s="250"/>
      <c r="F13" s="251"/>
      <c r="G13" s="163">
        <v>100</v>
      </c>
    </row>
    <row r="14" spans="1:9" ht="34.5" customHeight="1" x14ac:dyDescent="0.25">
      <c r="A14" s="185" t="s">
        <v>31</v>
      </c>
      <c r="B14" s="185"/>
      <c r="C14" s="185"/>
      <c r="D14" s="185"/>
      <c r="E14" s="185"/>
      <c r="F14" s="185"/>
      <c r="G14" s="185"/>
    </row>
    <row r="15" spans="1:9" ht="15.75" thickBot="1" x14ac:dyDescent="0.3">
      <c r="A15" s="215" t="s">
        <v>58</v>
      </c>
      <c r="B15" s="215"/>
      <c r="C15" s="215"/>
      <c r="D15" s="215"/>
      <c r="E15" s="215"/>
      <c r="F15" s="215"/>
      <c r="G15" s="215"/>
    </row>
    <row r="16" spans="1:9" ht="103.5" customHeight="1" x14ac:dyDescent="0.25">
      <c r="A16" s="39"/>
      <c r="B16" s="201" t="s">
        <v>59</v>
      </c>
      <c r="C16" s="201"/>
      <c r="D16" s="226" t="s">
        <v>60</v>
      </c>
      <c r="E16" s="226"/>
      <c r="F16" s="226" t="s">
        <v>61</v>
      </c>
      <c r="G16" s="227"/>
    </row>
    <row r="17" spans="1:7" x14ac:dyDescent="0.25">
      <c r="A17" s="43">
        <v>1</v>
      </c>
      <c r="B17" s="293" t="s">
        <v>62</v>
      </c>
      <c r="C17" s="293"/>
      <c r="D17" s="230"/>
      <c r="E17" s="230"/>
      <c r="F17" s="209"/>
      <c r="G17" s="210"/>
    </row>
    <row r="18" spans="1:7" x14ac:dyDescent="0.25">
      <c r="A18" s="139"/>
      <c r="B18" s="231" t="s">
        <v>63</v>
      </c>
      <c r="C18" s="231"/>
      <c r="D18" s="232">
        <f>SUM(D17:D17)*100</f>
        <v>0</v>
      </c>
      <c r="E18" s="232"/>
      <c r="F18" s="233"/>
      <c r="G18" s="234"/>
    </row>
    <row r="19" spans="1:7" ht="15.75" thickBot="1" x14ac:dyDescent="0.3">
      <c r="A19" s="235" t="s">
        <v>64</v>
      </c>
      <c r="B19" s="236"/>
      <c r="C19" s="236"/>
      <c r="D19" s="236"/>
      <c r="E19" s="236"/>
      <c r="F19" s="237">
        <v>0</v>
      </c>
      <c r="G19" s="238"/>
    </row>
    <row r="20" spans="1:7" x14ac:dyDescent="0.25">
      <c r="A20" s="19"/>
      <c r="B20" s="19"/>
      <c r="C20" s="19"/>
      <c r="D20" s="19"/>
      <c r="E20" s="20"/>
      <c r="F20" s="127"/>
      <c r="G20" s="21"/>
    </row>
    <row r="21" spans="1:7" ht="15.75" thickBot="1" x14ac:dyDescent="0.3">
      <c r="A21" s="26"/>
      <c r="B21" s="26"/>
      <c r="C21" s="26"/>
      <c r="D21" s="26"/>
      <c r="E21" s="26"/>
      <c r="F21" s="128"/>
      <c r="G21" s="27"/>
    </row>
    <row r="22" spans="1:7" s="79" customFormat="1" x14ac:dyDescent="0.25">
      <c r="A22" s="223" t="s">
        <v>144</v>
      </c>
      <c r="B22" s="224"/>
      <c r="C22" s="224"/>
      <c r="D22" s="224"/>
      <c r="E22" s="224"/>
      <c r="F22" s="224"/>
      <c r="G22" s="225"/>
    </row>
    <row r="23" spans="1:7" s="79" customFormat="1" ht="37.5" customHeight="1" thickBot="1" x14ac:dyDescent="0.3">
      <c r="A23" s="261" t="s">
        <v>71</v>
      </c>
      <c r="B23" s="262"/>
      <c r="C23" s="262"/>
      <c r="D23" s="262"/>
      <c r="E23" s="262"/>
      <c r="F23" s="262"/>
      <c r="G23" s="161">
        <v>100</v>
      </c>
    </row>
    <row r="24" spans="1:7" ht="15.75" thickBot="1" x14ac:dyDescent="0.3">
      <c r="A24" s="1"/>
      <c r="B24" s="1"/>
      <c r="C24" s="1"/>
      <c r="D24" s="1"/>
      <c r="E24" s="1"/>
      <c r="F24" s="126"/>
      <c r="G24" s="1"/>
    </row>
    <row r="25" spans="1:7" ht="31.5" customHeight="1" thickBot="1" x14ac:dyDescent="0.3">
      <c r="A25" s="197" t="s">
        <v>32</v>
      </c>
      <c r="B25" s="198"/>
      <c r="C25" s="198"/>
      <c r="D25" s="198"/>
      <c r="E25" s="198"/>
      <c r="F25" s="199"/>
      <c r="G25" s="1"/>
    </row>
    <row r="26" spans="1:7" x14ac:dyDescent="0.25">
      <c r="A26" s="200" t="s">
        <v>33</v>
      </c>
      <c r="B26" s="201"/>
      <c r="C26" s="201"/>
      <c r="D26" s="201" t="s">
        <v>34</v>
      </c>
      <c r="E26" s="201"/>
      <c r="F26" s="202"/>
      <c r="G26" s="1"/>
    </row>
    <row r="27" spans="1:7" x14ac:dyDescent="0.25">
      <c r="A27" s="203" t="s">
        <v>35</v>
      </c>
      <c r="B27" s="204"/>
      <c r="C27" s="204"/>
      <c r="D27" s="205" t="s">
        <v>36</v>
      </c>
      <c r="E27" s="205"/>
      <c r="F27" s="206"/>
      <c r="G27" s="1"/>
    </row>
    <row r="28" spans="1:7" x14ac:dyDescent="0.25">
      <c r="A28" s="241" t="s">
        <v>37</v>
      </c>
      <c r="B28" s="242"/>
      <c r="C28" s="242"/>
      <c r="D28" s="209" t="s">
        <v>38</v>
      </c>
      <c r="E28" s="209"/>
      <c r="F28" s="210"/>
      <c r="G28" s="1"/>
    </row>
    <row r="29" spans="1:7" ht="15.75" thickBot="1" x14ac:dyDescent="0.3">
      <c r="A29" s="211" t="s">
        <v>39</v>
      </c>
      <c r="B29" s="212"/>
      <c r="C29" s="212"/>
      <c r="D29" s="213" t="s">
        <v>40</v>
      </c>
      <c r="E29" s="213"/>
      <c r="F29" s="214"/>
      <c r="G29" s="1"/>
    </row>
    <row r="30" spans="1:7" ht="15.75" thickBot="1" x14ac:dyDescent="0.3">
      <c r="A30" s="193"/>
      <c r="B30" s="193"/>
      <c r="C30" s="193"/>
      <c r="D30" s="193"/>
      <c r="E30" s="193"/>
      <c r="F30" s="193"/>
    </row>
    <row r="31" spans="1:7" s="79" customFormat="1" ht="38.25" customHeight="1" thickBot="1" x14ac:dyDescent="0.3">
      <c r="A31" s="243" t="s">
        <v>140</v>
      </c>
      <c r="B31" s="244"/>
      <c r="C31" s="244"/>
      <c r="D31" s="244"/>
      <c r="E31" s="244"/>
      <c r="F31" s="245"/>
      <c r="G31" s="162"/>
    </row>
    <row r="32" spans="1:7" x14ac:dyDescent="0.25">
      <c r="A32" s="193"/>
      <c r="B32" s="193"/>
      <c r="C32" s="193"/>
      <c r="D32" s="193"/>
      <c r="E32" s="193"/>
      <c r="F32" s="193"/>
    </row>
  </sheetData>
  <mergeCells count="32">
    <mergeCell ref="A32:F32"/>
    <mergeCell ref="A28:C28"/>
    <mergeCell ref="D28:F28"/>
    <mergeCell ref="A29:C29"/>
    <mergeCell ref="D29:F29"/>
    <mergeCell ref="A30:F30"/>
    <mergeCell ref="A31:F31"/>
    <mergeCell ref="A23:F23"/>
    <mergeCell ref="A25:F25"/>
    <mergeCell ref="A26:C26"/>
    <mergeCell ref="D26:F26"/>
    <mergeCell ref="A27:C27"/>
    <mergeCell ref="D27:F27"/>
    <mergeCell ref="A22:G22"/>
    <mergeCell ref="A14:G14"/>
    <mergeCell ref="A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A19:E19"/>
    <mergeCell ref="F19:G19"/>
    <mergeCell ref="A13:F13"/>
    <mergeCell ref="A2:G2"/>
    <mergeCell ref="A3:G3"/>
    <mergeCell ref="A4:G4"/>
    <mergeCell ref="G6:G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F8" sqref="F8"/>
    </sheetView>
  </sheetViews>
  <sheetFormatPr defaultRowHeight="15" x14ac:dyDescent="0.25"/>
  <cols>
    <col min="1" max="1" width="3.28515625" style="59" customWidth="1"/>
    <col min="2" max="2" width="36" style="59" customWidth="1"/>
    <col min="3" max="3" width="11.140625" style="59" customWidth="1"/>
    <col min="4" max="4" width="14.85546875" style="59" customWidth="1"/>
    <col min="5" max="5" width="15.28515625" style="59" customWidth="1"/>
    <col min="6" max="6" width="23" style="59" customWidth="1"/>
    <col min="7" max="7" width="17.7109375" style="59" customWidth="1"/>
    <col min="8" max="256" width="9.140625" style="59"/>
    <col min="257" max="257" width="3.28515625" style="59" customWidth="1"/>
    <col min="258" max="258" width="36" style="59" customWidth="1"/>
    <col min="259" max="259" width="11.140625" style="59" customWidth="1"/>
    <col min="260" max="260" width="14.85546875" style="59" customWidth="1"/>
    <col min="261" max="261" width="15.28515625" style="59" customWidth="1"/>
    <col min="262" max="262" width="23" style="59" customWidth="1"/>
    <col min="263" max="263" width="17.7109375" style="59" customWidth="1"/>
    <col min="264" max="512" width="9.140625" style="59"/>
    <col min="513" max="513" width="3.28515625" style="59" customWidth="1"/>
    <col min="514" max="514" width="36" style="59" customWidth="1"/>
    <col min="515" max="515" width="11.140625" style="59" customWidth="1"/>
    <col min="516" max="516" width="14.85546875" style="59" customWidth="1"/>
    <col min="517" max="517" width="15.28515625" style="59" customWidth="1"/>
    <col min="518" max="518" width="23" style="59" customWidth="1"/>
    <col min="519" max="519" width="17.7109375" style="59" customWidth="1"/>
    <col min="520" max="768" width="9.140625" style="59"/>
    <col min="769" max="769" width="3.28515625" style="59" customWidth="1"/>
    <col min="770" max="770" width="36" style="59" customWidth="1"/>
    <col min="771" max="771" width="11.140625" style="59" customWidth="1"/>
    <col min="772" max="772" width="14.85546875" style="59" customWidth="1"/>
    <col min="773" max="773" width="15.28515625" style="59" customWidth="1"/>
    <col min="774" max="774" width="23" style="59" customWidth="1"/>
    <col min="775" max="775" width="17.7109375" style="59" customWidth="1"/>
    <col min="776" max="1024" width="9.140625" style="59"/>
    <col min="1025" max="1025" width="3.28515625" style="59" customWidth="1"/>
    <col min="1026" max="1026" width="36" style="59" customWidth="1"/>
    <col min="1027" max="1027" width="11.140625" style="59" customWidth="1"/>
    <col min="1028" max="1028" width="14.85546875" style="59" customWidth="1"/>
    <col min="1029" max="1029" width="15.28515625" style="59" customWidth="1"/>
    <col min="1030" max="1030" width="23" style="59" customWidth="1"/>
    <col min="1031" max="1031" width="17.7109375" style="59" customWidth="1"/>
    <col min="1032" max="1280" width="9.140625" style="59"/>
    <col min="1281" max="1281" width="3.28515625" style="59" customWidth="1"/>
    <col min="1282" max="1282" width="36" style="59" customWidth="1"/>
    <col min="1283" max="1283" width="11.140625" style="59" customWidth="1"/>
    <col min="1284" max="1284" width="14.85546875" style="59" customWidth="1"/>
    <col min="1285" max="1285" width="15.28515625" style="59" customWidth="1"/>
    <col min="1286" max="1286" width="23" style="59" customWidth="1"/>
    <col min="1287" max="1287" width="17.7109375" style="59" customWidth="1"/>
    <col min="1288" max="1536" width="9.140625" style="59"/>
    <col min="1537" max="1537" width="3.28515625" style="59" customWidth="1"/>
    <col min="1538" max="1538" width="36" style="59" customWidth="1"/>
    <col min="1539" max="1539" width="11.140625" style="59" customWidth="1"/>
    <col min="1540" max="1540" width="14.85546875" style="59" customWidth="1"/>
    <col min="1541" max="1541" width="15.28515625" style="59" customWidth="1"/>
    <col min="1542" max="1542" width="23" style="59" customWidth="1"/>
    <col min="1543" max="1543" width="17.7109375" style="59" customWidth="1"/>
    <col min="1544" max="1792" width="9.140625" style="59"/>
    <col min="1793" max="1793" width="3.28515625" style="59" customWidth="1"/>
    <col min="1794" max="1794" width="36" style="59" customWidth="1"/>
    <col min="1795" max="1795" width="11.140625" style="59" customWidth="1"/>
    <col min="1796" max="1796" width="14.85546875" style="59" customWidth="1"/>
    <col min="1797" max="1797" width="15.28515625" style="59" customWidth="1"/>
    <col min="1798" max="1798" width="23" style="59" customWidth="1"/>
    <col min="1799" max="1799" width="17.7109375" style="59" customWidth="1"/>
    <col min="1800" max="2048" width="9.140625" style="59"/>
    <col min="2049" max="2049" width="3.28515625" style="59" customWidth="1"/>
    <col min="2050" max="2050" width="36" style="59" customWidth="1"/>
    <col min="2051" max="2051" width="11.140625" style="59" customWidth="1"/>
    <col min="2052" max="2052" width="14.85546875" style="59" customWidth="1"/>
    <col min="2053" max="2053" width="15.28515625" style="59" customWidth="1"/>
    <col min="2054" max="2054" width="23" style="59" customWidth="1"/>
    <col min="2055" max="2055" width="17.7109375" style="59" customWidth="1"/>
    <col min="2056" max="2304" width="9.140625" style="59"/>
    <col min="2305" max="2305" width="3.28515625" style="59" customWidth="1"/>
    <col min="2306" max="2306" width="36" style="59" customWidth="1"/>
    <col min="2307" max="2307" width="11.140625" style="59" customWidth="1"/>
    <col min="2308" max="2308" width="14.85546875" style="59" customWidth="1"/>
    <col min="2309" max="2309" width="15.28515625" style="59" customWidth="1"/>
    <col min="2310" max="2310" width="23" style="59" customWidth="1"/>
    <col min="2311" max="2311" width="17.7109375" style="59" customWidth="1"/>
    <col min="2312" max="2560" width="9.140625" style="59"/>
    <col min="2561" max="2561" width="3.28515625" style="59" customWidth="1"/>
    <col min="2562" max="2562" width="36" style="59" customWidth="1"/>
    <col min="2563" max="2563" width="11.140625" style="59" customWidth="1"/>
    <col min="2564" max="2564" width="14.85546875" style="59" customWidth="1"/>
    <col min="2565" max="2565" width="15.28515625" style="59" customWidth="1"/>
    <col min="2566" max="2566" width="23" style="59" customWidth="1"/>
    <col min="2567" max="2567" width="17.7109375" style="59" customWidth="1"/>
    <col min="2568" max="2816" width="9.140625" style="59"/>
    <col min="2817" max="2817" width="3.28515625" style="59" customWidth="1"/>
    <col min="2818" max="2818" width="36" style="59" customWidth="1"/>
    <col min="2819" max="2819" width="11.140625" style="59" customWidth="1"/>
    <col min="2820" max="2820" width="14.85546875" style="59" customWidth="1"/>
    <col min="2821" max="2821" width="15.28515625" style="59" customWidth="1"/>
    <col min="2822" max="2822" width="23" style="59" customWidth="1"/>
    <col min="2823" max="2823" width="17.7109375" style="59" customWidth="1"/>
    <col min="2824" max="3072" width="9.140625" style="59"/>
    <col min="3073" max="3073" width="3.28515625" style="59" customWidth="1"/>
    <col min="3074" max="3074" width="36" style="59" customWidth="1"/>
    <col min="3075" max="3075" width="11.140625" style="59" customWidth="1"/>
    <col min="3076" max="3076" width="14.85546875" style="59" customWidth="1"/>
    <col min="3077" max="3077" width="15.28515625" style="59" customWidth="1"/>
    <col min="3078" max="3078" width="23" style="59" customWidth="1"/>
    <col min="3079" max="3079" width="17.7109375" style="59" customWidth="1"/>
    <col min="3080" max="3328" width="9.140625" style="59"/>
    <col min="3329" max="3329" width="3.28515625" style="59" customWidth="1"/>
    <col min="3330" max="3330" width="36" style="59" customWidth="1"/>
    <col min="3331" max="3331" width="11.140625" style="59" customWidth="1"/>
    <col min="3332" max="3332" width="14.85546875" style="59" customWidth="1"/>
    <col min="3333" max="3333" width="15.28515625" style="59" customWidth="1"/>
    <col min="3334" max="3334" width="23" style="59" customWidth="1"/>
    <col min="3335" max="3335" width="17.7109375" style="59" customWidth="1"/>
    <col min="3336" max="3584" width="9.140625" style="59"/>
    <col min="3585" max="3585" width="3.28515625" style="59" customWidth="1"/>
    <col min="3586" max="3586" width="36" style="59" customWidth="1"/>
    <col min="3587" max="3587" width="11.140625" style="59" customWidth="1"/>
    <col min="3588" max="3588" width="14.85546875" style="59" customWidth="1"/>
    <col min="3589" max="3589" width="15.28515625" style="59" customWidth="1"/>
    <col min="3590" max="3590" width="23" style="59" customWidth="1"/>
    <col min="3591" max="3591" width="17.7109375" style="59" customWidth="1"/>
    <col min="3592" max="3840" width="9.140625" style="59"/>
    <col min="3841" max="3841" width="3.28515625" style="59" customWidth="1"/>
    <col min="3842" max="3842" width="36" style="59" customWidth="1"/>
    <col min="3843" max="3843" width="11.140625" style="59" customWidth="1"/>
    <col min="3844" max="3844" width="14.85546875" style="59" customWidth="1"/>
    <col min="3845" max="3845" width="15.28515625" style="59" customWidth="1"/>
    <col min="3846" max="3846" width="23" style="59" customWidth="1"/>
    <col min="3847" max="3847" width="17.7109375" style="59" customWidth="1"/>
    <col min="3848" max="4096" width="9.140625" style="59"/>
    <col min="4097" max="4097" width="3.28515625" style="59" customWidth="1"/>
    <col min="4098" max="4098" width="36" style="59" customWidth="1"/>
    <col min="4099" max="4099" width="11.140625" style="59" customWidth="1"/>
    <col min="4100" max="4100" width="14.85546875" style="59" customWidth="1"/>
    <col min="4101" max="4101" width="15.28515625" style="59" customWidth="1"/>
    <col min="4102" max="4102" width="23" style="59" customWidth="1"/>
    <col min="4103" max="4103" width="17.7109375" style="59" customWidth="1"/>
    <col min="4104" max="4352" width="9.140625" style="59"/>
    <col min="4353" max="4353" width="3.28515625" style="59" customWidth="1"/>
    <col min="4354" max="4354" width="36" style="59" customWidth="1"/>
    <col min="4355" max="4355" width="11.140625" style="59" customWidth="1"/>
    <col min="4356" max="4356" width="14.85546875" style="59" customWidth="1"/>
    <col min="4357" max="4357" width="15.28515625" style="59" customWidth="1"/>
    <col min="4358" max="4358" width="23" style="59" customWidth="1"/>
    <col min="4359" max="4359" width="17.7109375" style="59" customWidth="1"/>
    <col min="4360" max="4608" width="9.140625" style="59"/>
    <col min="4609" max="4609" width="3.28515625" style="59" customWidth="1"/>
    <col min="4610" max="4610" width="36" style="59" customWidth="1"/>
    <col min="4611" max="4611" width="11.140625" style="59" customWidth="1"/>
    <col min="4612" max="4612" width="14.85546875" style="59" customWidth="1"/>
    <col min="4613" max="4613" width="15.28515625" style="59" customWidth="1"/>
    <col min="4614" max="4614" width="23" style="59" customWidth="1"/>
    <col min="4615" max="4615" width="17.7109375" style="59" customWidth="1"/>
    <col min="4616" max="4864" width="9.140625" style="59"/>
    <col min="4865" max="4865" width="3.28515625" style="59" customWidth="1"/>
    <col min="4866" max="4866" width="36" style="59" customWidth="1"/>
    <col min="4867" max="4867" width="11.140625" style="59" customWidth="1"/>
    <col min="4868" max="4868" width="14.85546875" style="59" customWidth="1"/>
    <col min="4869" max="4869" width="15.28515625" style="59" customWidth="1"/>
    <col min="4870" max="4870" width="23" style="59" customWidth="1"/>
    <col min="4871" max="4871" width="17.7109375" style="59" customWidth="1"/>
    <col min="4872" max="5120" width="9.140625" style="59"/>
    <col min="5121" max="5121" width="3.28515625" style="59" customWidth="1"/>
    <col min="5122" max="5122" width="36" style="59" customWidth="1"/>
    <col min="5123" max="5123" width="11.140625" style="59" customWidth="1"/>
    <col min="5124" max="5124" width="14.85546875" style="59" customWidth="1"/>
    <col min="5125" max="5125" width="15.28515625" style="59" customWidth="1"/>
    <col min="5126" max="5126" width="23" style="59" customWidth="1"/>
    <col min="5127" max="5127" width="17.7109375" style="59" customWidth="1"/>
    <col min="5128" max="5376" width="9.140625" style="59"/>
    <col min="5377" max="5377" width="3.28515625" style="59" customWidth="1"/>
    <col min="5378" max="5378" width="36" style="59" customWidth="1"/>
    <col min="5379" max="5379" width="11.140625" style="59" customWidth="1"/>
    <col min="5380" max="5380" width="14.85546875" style="59" customWidth="1"/>
    <col min="5381" max="5381" width="15.28515625" style="59" customWidth="1"/>
    <col min="5382" max="5382" width="23" style="59" customWidth="1"/>
    <col min="5383" max="5383" width="17.7109375" style="59" customWidth="1"/>
    <col min="5384" max="5632" width="9.140625" style="59"/>
    <col min="5633" max="5633" width="3.28515625" style="59" customWidth="1"/>
    <col min="5634" max="5634" width="36" style="59" customWidth="1"/>
    <col min="5635" max="5635" width="11.140625" style="59" customWidth="1"/>
    <col min="5636" max="5636" width="14.85546875" style="59" customWidth="1"/>
    <col min="5637" max="5637" width="15.28515625" style="59" customWidth="1"/>
    <col min="5638" max="5638" width="23" style="59" customWidth="1"/>
    <col min="5639" max="5639" width="17.7109375" style="59" customWidth="1"/>
    <col min="5640" max="5888" width="9.140625" style="59"/>
    <col min="5889" max="5889" width="3.28515625" style="59" customWidth="1"/>
    <col min="5890" max="5890" width="36" style="59" customWidth="1"/>
    <col min="5891" max="5891" width="11.140625" style="59" customWidth="1"/>
    <col min="5892" max="5892" width="14.85546875" style="59" customWidth="1"/>
    <col min="5893" max="5893" width="15.28515625" style="59" customWidth="1"/>
    <col min="5894" max="5894" width="23" style="59" customWidth="1"/>
    <col min="5895" max="5895" width="17.7109375" style="59" customWidth="1"/>
    <col min="5896" max="6144" width="9.140625" style="59"/>
    <col min="6145" max="6145" width="3.28515625" style="59" customWidth="1"/>
    <col min="6146" max="6146" width="36" style="59" customWidth="1"/>
    <col min="6147" max="6147" width="11.140625" style="59" customWidth="1"/>
    <col min="6148" max="6148" width="14.85546875" style="59" customWidth="1"/>
    <col min="6149" max="6149" width="15.28515625" style="59" customWidth="1"/>
    <col min="6150" max="6150" width="23" style="59" customWidth="1"/>
    <col min="6151" max="6151" width="17.7109375" style="59" customWidth="1"/>
    <col min="6152" max="6400" width="9.140625" style="59"/>
    <col min="6401" max="6401" width="3.28515625" style="59" customWidth="1"/>
    <col min="6402" max="6402" width="36" style="59" customWidth="1"/>
    <col min="6403" max="6403" width="11.140625" style="59" customWidth="1"/>
    <col min="6404" max="6404" width="14.85546875" style="59" customWidth="1"/>
    <col min="6405" max="6405" width="15.28515625" style="59" customWidth="1"/>
    <col min="6406" max="6406" width="23" style="59" customWidth="1"/>
    <col min="6407" max="6407" width="17.7109375" style="59" customWidth="1"/>
    <col min="6408" max="6656" width="9.140625" style="59"/>
    <col min="6657" max="6657" width="3.28515625" style="59" customWidth="1"/>
    <col min="6658" max="6658" width="36" style="59" customWidth="1"/>
    <col min="6659" max="6659" width="11.140625" style="59" customWidth="1"/>
    <col min="6660" max="6660" width="14.85546875" style="59" customWidth="1"/>
    <col min="6661" max="6661" width="15.28515625" style="59" customWidth="1"/>
    <col min="6662" max="6662" width="23" style="59" customWidth="1"/>
    <col min="6663" max="6663" width="17.7109375" style="59" customWidth="1"/>
    <col min="6664" max="6912" width="9.140625" style="59"/>
    <col min="6913" max="6913" width="3.28515625" style="59" customWidth="1"/>
    <col min="6914" max="6914" width="36" style="59" customWidth="1"/>
    <col min="6915" max="6915" width="11.140625" style="59" customWidth="1"/>
    <col min="6916" max="6916" width="14.85546875" style="59" customWidth="1"/>
    <col min="6917" max="6917" width="15.28515625" style="59" customWidth="1"/>
    <col min="6918" max="6918" width="23" style="59" customWidth="1"/>
    <col min="6919" max="6919" width="17.7109375" style="59" customWidth="1"/>
    <col min="6920" max="7168" width="9.140625" style="59"/>
    <col min="7169" max="7169" width="3.28515625" style="59" customWidth="1"/>
    <col min="7170" max="7170" width="36" style="59" customWidth="1"/>
    <col min="7171" max="7171" width="11.140625" style="59" customWidth="1"/>
    <col min="7172" max="7172" width="14.85546875" style="59" customWidth="1"/>
    <col min="7173" max="7173" width="15.28515625" style="59" customWidth="1"/>
    <col min="7174" max="7174" width="23" style="59" customWidth="1"/>
    <col min="7175" max="7175" width="17.7109375" style="59" customWidth="1"/>
    <col min="7176" max="7424" width="9.140625" style="59"/>
    <col min="7425" max="7425" width="3.28515625" style="59" customWidth="1"/>
    <col min="7426" max="7426" width="36" style="59" customWidth="1"/>
    <col min="7427" max="7427" width="11.140625" style="59" customWidth="1"/>
    <col min="7428" max="7428" width="14.85546875" style="59" customWidth="1"/>
    <col min="7429" max="7429" width="15.28515625" style="59" customWidth="1"/>
    <col min="7430" max="7430" width="23" style="59" customWidth="1"/>
    <col min="7431" max="7431" width="17.7109375" style="59" customWidth="1"/>
    <col min="7432" max="7680" width="9.140625" style="59"/>
    <col min="7681" max="7681" width="3.28515625" style="59" customWidth="1"/>
    <col min="7682" max="7682" width="36" style="59" customWidth="1"/>
    <col min="7683" max="7683" width="11.140625" style="59" customWidth="1"/>
    <col min="7684" max="7684" width="14.85546875" style="59" customWidth="1"/>
    <col min="7685" max="7685" width="15.28515625" style="59" customWidth="1"/>
    <col min="7686" max="7686" width="23" style="59" customWidth="1"/>
    <col min="7687" max="7687" width="17.7109375" style="59" customWidth="1"/>
    <col min="7688" max="7936" width="9.140625" style="59"/>
    <col min="7937" max="7937" width="3.28515625" style="59" customWidth="1"/>
    <col min="7938" max="7938" width="36" style="59" customWidth="1"/>
    <col min="7939" max="7939" width="11.140625" style="59" customWidth="1"/>
    <col min="7940" max="7940" width="14.85546875" style="59" customWidth="1"/>
    <col min="7941" max="7941" width="15.28515625" style="59" customWidth="1"/>
    <col min="7942" max="7942" width="23" style="59" customWidth="1"/>
    <col min="7943" max="7943" width="17.7109375" style="59" customWidth="1"/>
    <col min="7944" max="8192" width="9.140625" style="59"/>
    <col min="8193" max="8193" width="3.28515625" style="59" customWidth="1"/>
    <col min="8194" max="8194" width="36" style="59" customWidth="1"/>
    <col min="8195" max="8195" width="11.140625" style="59" customWidth="1"/>
    <col min="8196" max="8196" width="14.85546875" style="59" customWidth="1"/>
    <col min="8197" max="8197" width="15.28515625" style="59" customWidth="1"/>
    <col min="8198" max="8198" width="23" style="59" customWidth="1"/>
    <col min="8199" max="8199" width="17.7109375" style="59" customWidth="1"/>
    <col min="8200" max="8448" width="9.140625" style="59"/>
    <col min="8449" max="8449" width="3.28515625" style="59" customWidth="1"/>
    <col min="8450" max="8450" width="36" style="59" customWidth="1"/>
    <col min="8451" max="8451" width="11.140625" style="59" customWidth="1"/>
    <col min="8452" max="8452" width="14.85546875" style="59" customWidth="1"/>
    <col min="8453" max="8453" width="15.28515625" style="59" customWidth="1"/>
    <col min="8454" max="8454" width="23" style="59" customWidth="1"/>
    <col min="8455" max="8455" width="17.7109375" style="59" customWidth="1"/>
    <col min="8456" max="8704" width="9.140625" style="59"/>
    <col min="8705" max="8705" width="3.28515625" style="59" customWidth="1"/>
    <col min="8706" max="8706" width="36" style="59" customWidth="1"/>
    <col min="8707" max="8707" width="11.140625" style="59" customWidth="1"/>
    <col min="8708" max="8708" width="14.85546875" style="59" customWidth="1"/>
    <col min="8709" max="8709" width="15.28515625" style="59" customWidth="1"/>
    <col min="8710" max="8710" width="23" style="59" customWidth="1"/>
    <col min="8711" max="8711" width="17.7109375" style="59" customWidth="1"/>
    <col min="8712" max="8960" width="9.140625" style="59"/>
    <col min="8961" max="8961" width="3.28515625" style="59" customWidth="1"/>
    <col min="8962" max="8962" width="36" style="59" customWidth="1"/>
    <col min="8963" max="8963" width="11.140625" style="59" customWidth="1"/>
    <col min="8964" max="8964" width="14.85546875" style="59" customWidth="1"/>
    <col min="8965" max="8965" width="15.28515625" style="59" customWidth="1"/>
    <col min="8966" max="8966" width="23" style="59" customWidth="1"/>
    <col min="8967" max="8967" width="17.7109375" style="59" customWidth="1"/>
    <col min="8968" max="9216" width="9.140625" style="59"/>
    <col min="9217" max="9217" width="3.28515625" style="59" customWidth="1"/>
    <col min="9218" max="9218" width="36" style="59" customWidth="1"/>
    <col min="9219" max="9219" width="11.140625" style="59" customWidth="1"/>
    <col min="9220" max="9220" width="14.85546875" style="59" customWidth="1"/>
    <col min="9221" max="9221" width="15.28515625" style="59" customWidth="1"/>
    <col min="9222" max="9222" width="23" style="59" customWidth="1"/>
    <col min="9223" max="9223" width="17.7109375" style="59" customWidth="1"/>
    <col min="9224" max="9472" width="9.140625" style="59"/>
    <col min="9473" max="9473" width="3.28515625" style="59" customWidth="1"/>
    <col min="9474" max="9474" width="36" style="59" customWidth="1"/>
    <col min="9475" max="9475" width="11.140625" style="59" customWidth="1"/>
    <col min="9476" max="9476" width="14.85546875" style="59" customWidth="1"/>
    <col min="9477" max="9477" width="15.28515625" style="59" customWidth="1"/>
    <col min="9478" max="9478" width="23" style="59" customWidth="1"/>
    <col min="9479" max="9479" width="17.7109375" style="59" customWidth="1"/>
    <col min="9480" max="9728" width="9.140625" style="59"/>
    <col min="9729" max="9729" width="3.28515625" style="59" customWidth="1"/>
    <col min="9730" max="9730" width="36" style="59" customWidth="1"/>
    <col min="9731" max="9731" width="11.140625" style="59" customWidth="1"/>
    <col min="9732" max="9732" width="14.85546875" style="59" customWidth="1"/>
    <col min="9733" max="9733" width="15.28515625" style="59" customWidth="1"/>
    <col min="9734" max="9734" width="23" style="59" customWidth="1"/>
    <col min="9735" max="9735" width="17.7109375" style="59" customWidth="1"/>
    <col min="9736" max="9984" width="9.140625" style="59"/>
    <col min="9985" max="9985" width="3.28515625" style="59" customWidth="1"/>
    <col min="9986" max="9986" width="36" style="59" customWidth="1"/>
    <col min="9987" max="9987" width="11.140625" style="59" customWidth="1"/>
    <col min="9988" max="9988" width="14.85546875" style="59" customWidth="1"/>
    <col min="9989" max="9989" width="15.28515625" style="59" customWidth="1"/>
    <col min="9990" max="9990" width="23" style="59" customWidth="1"/>
    <col min="9991" max="9991" width="17.7109375" style="59" customWidth="1"/>
    <col min="9992" max="10240" width="9.140625" style="59"/>
    <col min="10241" max="10241" width="3.28515625" style="59" customWidth="1"/>
    <col min="10242" max="10242" width="36" style="59" customWidth="1"/>
    <col min="10243" max="10243" width="11.140625" style="59" customWidth="1"/>
    <col min="10244" max="10244" width="14.85546875" style="59" customWidth="1"/>
    <col min="10245" max="10245" width="15.28515625" style="59" customWidth="1"/>
    <col min="10246" max="10246" width="23" style="59" customWidth="1"/>
    <col min="10247" max="10247" width="17.7109375" style="59" customWidth="1"/>
    <col min="10248" max="10496" width="9.140625" style="59"/>
    <col min="10497" max="10497" width="3.28515625" style="59" customWidth="1"/>
    <col min="10498" max="10498" width="36" style="59" customWidth="1"/>
    <col min="10499" max="10499" width="11.140625" style="59" customWidth="1"/>
    <col min="10500" max="10500" width="14.85546875" style="59" customWidth="1"/>
    <col min="10501" max="10501" width="15.28515625" style="59" customWidth="1"/>
    <col min="10502" max="10502" width="23" style="59" customWidth="1"/>
    <col min="10503" max="10503" width="17.7109375" style="59" customWidth="1"/>
    <col min="10504" max="10752" width="9.140625" style="59"/>
    <col min="10753" max="10753" width="3.28515625" style="59" customWidth="1"/>
    <col min="10754" max="10754" width="36" style="59" customWidth="1"/>
    <col min="10755" max="10755" width="11.140625" style="59" customWidth="1"/>
    <col min="10756" max="10756" width="14.85546875" style="59" customWidth="1"/>
    <col min="10757" max="10757" width="15.28515625" style="59" customWidth="1"/>
    <col min="10758" max="10758" width="23" style="59" customWidth="1"/>
    <col min="10759" max="10759" width="17.7109375" style="59" customWidth="1"/>
    <col min="10760" max="11008" width="9.140625" style="59"/>
    <col min="11009" max="11009" width="3.28515625" style="59" customWidth="1"/>
    <col min="11010" max="11010" width="36" style="59" customWidth="1"/>
    <col min="11011" max="11011" width="11.140625" style="59" customWidth="1"/>
    <col min="11012" max="11012" width="14.85546875" style="59" customWidth="1"/>
    <col min="11013" max="11013" width="15.28515625" style="59" customWidth="1"/>
    <col min="11014" max="11014" width="23" style="59" customWidth="1"/>
    <col min="11015" max="11015" width="17.7109375" style="59" customWidth="1"/>
    <col min="11016" max="11264" width="9.140625" style="59"/>
    <col min="11265" max="11265" width="3.28515625" style="59" customWidth="1"/>
    <col min="11266" max="11266" width="36" style="59" customWidth="1"/>
    <col min="11267" max="11267" width="11.140625" style="59" customWidth="1"/>
    <col min="11268" max="11268" width="14.85546875" style="59" customWidth="1"/>
    <col min="11269" max="11269" width="15.28515625" style="59" customWidth="1"/>
    <col min="11270" max="11270" width="23" style="59" customWidth="1"/>
    <col min="11271" max="11271" width="17.7109375" style="59" customWidth="1"/>
    <col min="11272" max="11520" width="9.140625" style="59"/>
    <col min="11521" max="11521" width="3.28515625" style="59" customWidth="1"/>
    <col min="11522" max="11522" width="36" style="59" customWidth="1"/>
    <col min="11523" max="11523" width="11.140625" style="59" customWidth="1"/>
    <col min="11524" max="11524" width="14.85546875" style="59" customWidth="1"/>
    <col min="11525" max="11525" width="15.28515625" style="59" customWidth="1"/>
    <col min="11526" max="11526" width="23" style="59" customWidth="1"/>
    <col min="11527" max="11527" width="17.7109375" style="59" customWidth="1"/>
    <col min="11528" max="11776" width="9.140625" style="59"/>
    <col min="11777" max="11777" width="3.28515625" style="59" customWidth="1"/>
    <col min="11778" max="11778" width="36" style="59" customWidth="1"/>
    <col min="11779" max="11779" width="11.140625" style="59" customWidth="1"/>
    <col min="11780" max="11780" width="14.85546875" style="59" customWidth="1"/>
    <col min="11781" max="11781" width="15.28515625" style="59" customWidth="1"/>
    <col min="11782" max="11782" width="23" style="59" customWidth="1"/>
    <col min="11783" max="11783" width="17.7109375" style="59" customWidth="1"/>
    <col min="11784" max="12032" width="9.140625" style="59"/>
    <col min="12033" max="12033" width="3.28515625" style="59" customWidth="1"/>
    <col min="12034" max="12034" width="36" style="59" customWidth="1"/>
    <col min="12035" max="12035" width="11.140625" style="59" customWidth="1"/>
    <col min="12036" max="12036" width="14.85546875" style="59" customWidth="1"/>
    <col min="12037" max="12037" width="15.28515625" style="59" customWidth="1"/>
    <col min="12038" max="12038" width="23" style="59" customWidth="1"/>
    <col min="12039" max="12039" width="17.7109375" style="59" customWidth="1"/>
    <col min="12040" max="12288" width="9.140625" style="59"/>
    <col min="12289" max="12289" width="3.28515625" style="59" customWidth="1"/>
    <col min="12290" max="12290" width="36" style="59" customWidth="1"/>
    <col min="12291" max="12291" width="11.140625" style="59" customWidth="1"/>
    <col min="12292" max="12292" width="14.85546875" style="59" customWidth="1"/>
    <col min="12293" max="12293" width="15.28515625" style="59" customWidth="1"/>
    <col min="12294" max="12294" width="23" style="59" customWidth="1"/>
    <col min="12295" max="12295" width="17.7109375" style="59" customWidth="1"/>
    <col min="12296" max="12544" width="9.140625" style="59"/>
    <col min="12545" max="12545" width="3.28515625" style="59" customWidth="1"/>
    <col min="12546" max="12546" width="36" style="59" customWidth="1"/>
    <col min="12547" max="12547" width="11.140625" style="59" customWidth="1"/>
    <col min="12548" max="12548" width="14.85546875" style="59" customWidth="1"/>
    <col min="12549" max="12549" width="15.28515625" style="59" customWidth="1"/>
    <col min="12550" max="12550" width="23" style="59" customWidth="1"/>
    <col min="12551" max="12551" width="17.7109375" style="59" customWidth="1"/>
    <col min="12552" max="12800" width="9.140625" style="59"/>
    <col min="12801" max="12801" width="3.28515625" style="59" customWidth="1"/>
    <col min="12802" max="12802" width="36" style="59" customWidth="1"/>
    <col min="12803" max="12803" width="11.140625" style="59" customWidth="1"/>
    <col min="12804" max="12804" width="14.85546875" style="59" customWidth="1"/>
    <col min="12805" max="12805" width="15.28515625" style="59" customWidth="1"/>
    <col min="12806" max="12806" width="23" style="59" customWidth="1"/>
    <col min="12807" max="12807" width="17.7109375" style="59" customWidth="1"/>
    <col min="12808" max="13056" width="9.140625" style="59"/>
    <col min="13057" max="13057" width="3.28515625" style="59" customWidth="1"/>
    <col min="13058" max="13058" width="36" style="59" customWidth="1"/>
    <col min="13059" max="13059" width="11.140625" style="59" customWidth="1"/>
    <col min="13060" max="13060" width="14.85546875" style="59" customWidth="1"/>
    <col min="13061" max="13061" width="15.28515625" style="59" customWidth="1"/>
    <col min="13062" max="13062" width="23" style="59" customWidth="1"/>
    <col min="13063" max="13063" width="17.7109375" style="59" customWidth="1"/>
    <col min="13064" max="13312" width="9.140625" style="59"/>
    <col min="13313" max="13313" width="3.28515625" style="59" customWidth="1"/>
    <col min="13314" max="13314" width="36" style="59" customWidth="1"/>
    <col min="13315" max="13315" width="11.140625" style="59" customWidth="1"/>
    <col min="13316" max="13316" width="14.85546875" style="59" customWidth="1"/>
    <col min="13317" max="13317" width="15.28515625" style="59" customWidth="1"/>
    <col min="13318" max="13318" width="23" style="59" customWidth="1"/>
    <col min="13319" max="13319" width="17.7109375" style="59" customWidth="1"/>
    <col min="13320" max="13568" width="9.140625" style="59"/>
    <col min="13569" max="13569" width="3.28515625" style="59" customWidth="1"/>
    <col min="13570" max="13570" width="36" style="59" customWidth="1"/>
    <col min="13571" max="13571" width="11.140625" style="59" customWidth="1"/>
    <col min="13572" max="13572" width="14.85546875" style="59" customWidth="1"/>
    <col min="13573" max="13573" width="15.28515625" style="59" customWidth="1"/>
    <col min="13574" max="13574" width="23" style="59" customWidth="1"/>
    <col min="13575" max="13575" width="17.7109375" style="59" customWidth="1"/>
    <col min="13576" max="13824" width="9.140625" style="59"/>
    <col min="13825" max="13825" width="3.28515625" style="59" customWidth="1"/>
    <col min="13826" max="13826" width="36" style="59" customWidth="1"/>
    <col min="13827" max="13827" width="11.140625" style="59" customWidth="1"/>
    <col min="13828" max="13828" width="14.85546875" style="59" customWidth="1"/>
    <col min="13829" max="13829" width="15.28515625" style="59" customWidth="1"/>
    <col min="13830" max="13830" width="23" style="59" customWidth="1"/>
    <col min="13831" max="13831" width="17.7109375" style="59" customWidth="1"/>
    <col min="13832" max="14080" width="9.140625" style="59"/>
    <col min="14081" max="14081" width="3.28515625" style="59" customWidth="1"/>
    <col min="14082" max="14082" width="36" style="59" customWidth="1"/>
    <col min="14083" max="14083" width="11.140625" style="59" customWidth="1"/>
    <col min="14084" max="14084" width="14.85546875" style="59" customWidth="1"/>
    <col min="14085" max="14085" width="15.28515625" style="59" customWidth="1"/>
    <col min="14086" max="14086" width="23" style="59" customWidth="1"/>
    <col min="14087" max="14087" width="17.7109375" style="59" customWidth="1"/>
    <col min="14088" max="14336" width="9.140625" style="59"/>
    <col min="14337" max="14337" width="3.28515625" style="59" customWidth="1"/>
    <col min="14338" max="14338" width="36" style="59" customWidth="1"/>
    <col min="14339" max="14339" width="11.140625" style="59" customWidth="1"/>
    <col min="14340" max="14340" width="14.85546875" style="59" customWidth="1"/>
    <col min="14341" max="14341" width="15.28515625" style="59" customWidth="1"/>
    <col min="14342" max="14342" width="23" style="59" customWidth="1"/>
    <col min="14343" max="14343" width="17.7109375" style="59" customWidth="1"/>
    <col min="14344" max="14592" width="9.140625" style="59"/>
    <col min="14593" max="14593" width="3.28515625" style="59" customWidth="1"/>
    <col min="14594" max="14594" width="36" style="59" customWidth="1"/>
    <col min="14595" max="14595" width="11.140625" style="59" customWidth="1"/>
    <col min="14596" max="14596" width="14.85546875" style="59" customWidth="1"/>
    <col min="14597" max="14597" width="15.28515625" style="59" customWidth="1"/>
    <col min="14598" max="14598" width="23" style="59" customWidth="1"/>
    <col min="14599" max="14599" width="17.7109375" style="59" customWidth="1"/>
    <col min="14600" max="14848" width="9.140625" style="59"/>
    <col min="14849" max="14849" width="3.28515625" style="59" customWidth="1"/>
    <col min="14850" max="14850" width="36" style="59" customWidth="1"/>
    <col min="14851" max="14851" width="11.140625" style="59" customWidth="1"/>
    <col min="14852" max="14852" width="14.85546875" style="59" customWidth="1"/>
    <col min="14853" max="14853" width="15.28515625" style="59" customWidth="1"/>
    <col min="14854" max="14854" width="23" style="59" customWidth="1"/>
    <col min="14855" max="14855" width="17.7109375" style="59" customWidth="1"/>
    <col min="14856" max="15104" width="9.140625" style="59"/>
    <col min="15105" max="15105" width="3.28515625" style="59" customWidth="1"/>
    <col min="15106" max="15106" width="36" style="59" customWidth="1"/>
    <col min="15107" max="15107" width="11.140625" style="59" customWidth="1"/>
    <col min="15108" max="15108" width="14.85546875" style="59" customWidth="1"/>
    <col min="15109" max="15109" width="15.28515625" style="59" customWidth="1"/>
    <col min="15110" max="15110" width="23" style="59" customWidth="1"/>
    <col min="15111" max="15111" width="17.7109375" style="59" customWidth="1"/>
    <col min="15112" max="15360" width="9.140625" style="59"/>
    <col min="15361" max="15361" width="3.28515625" style="59" customWidth="1"/>
    <col min="15362" max="15362" width="36" style="59" customWidth="1"/>
    <col min="15363" max="15363" width="11.140625" style="59" customWidth="1"/>
    <col min="15364" max="15364" width="14.85546875" style="59" customWidth="1"/>
    <col min="15365" max="15365" width="15.28515625" style="59" customWidth="1"/>
    <col min="15366" max="15366" width="23" style="59" customWidth="1"/>
    <col min="15367" max="15367" width="17.7109375" style="59" customWidth="1"/>
    <col min="15368" max="15616" width="9.140625" style="59"/>
    <col min="15617" max="15617" width="3.28515625" style="59" customWidth="1"/>
    <col min="15618" max="15618" width="36" style="59" customWidth="1"/>
    <col min="15619" max="15619" width="11.140625" style="59" customWidth="1"/>
    <col min="15620" max="15620" width="14.85546875" style="59" customWidth="1"/>
    <col min="15621" max="15621" width="15.28515625" style="59" customWidth="1"/>
    <col min="15622" max="15622" width="23" style="59" customWidth="1"/>
    <col min="15623" max="15623" width="17.7109375" style="59" customWidth="1"/>
    <col min="15624" max="15872" width="9.140625" style="59"/>
    <col min="15873" max="15873" width="3.28515625" style="59" customWidth="1"/>
    <col min="15874" max="15874" width="36" style="59" customWidth="1"/>
    <col min="15875" max="15875" width="11.140625" style="59" customWidth="1"/>
    <col min="15876" max="15876" width="14.85546875" style="59" customWidth="1"/>
    <col min="15877" max="15877" width="15.28515625" style="59" customWidth="1"/>
    <col min="15878" max="15878" width="23" style="59" customWidth="1"/>
    <col min="15879" max="15879" width="17.7109375" style="59" customWidth="1"/>
    <col min="15880" max="16128" width="9.140625" style="59"/>
    <col min="16129" max="16129" width="3.28515625" style="59" customWidth="1"/>
    <col min="16130" max="16130" width="36" style="59" customWidth="1"/>
    <col min="16131" max="16131" width="11.140625" style="59" customWidth="1"/>
    <col min="16132" max="16132" width="14.85546875" style="59" customWidth="1"/>
    <col min="16133" max="16133" width="15.28515625" style="59" customWidth="1"/>
    <col min="16134" max="16134" width="23" style="59" customWidth="1"/>
    <col min="16135" max="16135" width="17.7109375" style="59" customWidth="1"/>
    <col min="16136" max="16384" width="9.140625" style="59"/>
  </cols>
  <sheetData>
    <row r="1" spans="1:7" ht="15.75" thickBot="1" x14ac:dyDescent="0.3">
      <c r="A1" s="58"/>
      <c r="B1" s="58"/>
      <c r="C1" s="58"/>
      <c r="D1" s="58"/>
      <c r="E1" s="58"/>
      <c r="F1" s="58"/>
      <c r="G1" s="58" t="s">
        <v>72</v>
      </c>
    </row>
    <row r="2" spans="1:7" s="165" customFormat="1" ht="81.75" customHeight="1" thickBot="1" x14ac:dyDescent="0.3">
      <c r="A2" s="295" t="s">
        <v>145</v>
      </c>
      <c r="B2" s="296"/>
      <c r="C2" s="296"/>
      <c r="D2" s="296"/>
      <c r="E2" s="296"/>
      <c r="F2" s="296"/>
      <c r="G2" s="297"/>
    </row>
    <row r="3" spans="1:7" s="165" customFormat="1" ht="31.5" customHeight="1" x14ac:dyDescent="0.25">
      <c r="A3" s="298" t="s">
        <v>50</v>
      </c>
      <c r="B3" s="298"/>
      <c r="C3" s="298"/>
      <c r="D3" s="298"/>
      <c r="E3" s="298"/>
      <c r="F3" s="298"/>
      <c r="G3" s="298"/>
    </row>
    <row r="4" spans="1:7" s="165" customFormat="1" ht="15.75" thickBot="1" x14ac:dyDescent="0.3">
      <c r="A4" s="299" t="s">
        <v>51</v>
      </c>
      <c r="B4" s="299"/>
      <c r="C4" s="299"/>
      <c r="D4" s="299"/>
      <c r="E4" s="299"/>
      <c r="F4" s="299"/>
      <c r="G4" s="299"/>
    </row>
    <row r="5" spans="1:7" s="165" customFormat="1" ht="68.25" x14ac:dyDescent="0.25">
      <c r="A5" s="167"/>
      <c r="B5" s="168" t="s">
        <v>2</v>
      </c>
      <c r="C5" s="168" t="s">
        <v>3</v>
      </c>
      <c r="D5" s="169" t="s">
        <v>4</v>
      </c>
      <c r="E5" s="169" t="s">
        <v>52</v>
      </c>
      <c r="F5" s="169" t="s">
        <v>5</v>
      </c>
      <c r="G5" s="170" t="s">
        <v>6</v>
      </c>
    </row>
    <row r="6" spans="1:7" s="165" customFormat="1" ht="45.75" customHeight="1" x14ac:dyDescent="0.25">
      <c r="A6" s="171">
        <v>1</v>
      </c>
      <c r="B6" s="172" t="s">
        <v>73</v>
      </c>
      <c r="C6" s="173" t="s">
        <v>20</v>
      </c>
      <c r="D6" s="174">
        <v>6100</v>
      </c>
      <c r="E6" s="174">
        <v>8668</v>
      </c>
      <c r="F6" s="175">
        <v>100</v>
      </c>
      <c r="G6" s="176"/>
    </row>
    <row r="7" spans="1:7" s="165" customFormat="1" ht="38.25" x14ac:dyDescent="0.25">
      <c r="A7" s="171">
        <v>2</v>
      </c>
      <c r="B7" s="172" t="s">
        <v>74</v>
      </c>
      <c r="C7" s="173" t="s">
        <v>75</v>
      </c>
      <c r="D7" s="143">
        <v>9544.6</v>
      </c>
      <c r="E7" s="174">
        <v>16415</v>
      </c>
      <c r="F7" s="175">
        <v>100</v>
      </c>
      <c r="G7" s="176"/>
    </row>
    <row r="8" spans="1:7" s="165" customFormat="1" x14ac:dyDescent="0.25">
      <c r="A8" s="155"/>
      <c r="B8" s="177" t="s">
        <v>57</v>
      </c>
      <c r="C8" s="177"/>
      <c r="D8" s="177"/>
      <c r="E8" s="177"/>
      <c r="F8" s="178">
        <f>SUM(F6:F7)</f>
        <v>200</v>
      </c>
      <c r="G8" s="179"/>
    </row>
    <row r="9" spans="1:7" s="165" customFormat="1" ht="15.75" thickBot="1" x14ac:dyDescent="0.3">
      <c r="A9" s="300" t="s">
        <v>76</v>
      </c>
      <c r="B9" s="301"/>
      <c r="C9" s="301"/>
      <c r="D9" s="301"/>
      <c r="E9" s="301"/>
      <c r="F9" s="302"/>
      <c r="G9" s="166">
        <f>F8/A7</f>
        <v>100</v>
      </c>
    </row>
    <row r="10" spans="1:7" ht="33.75" customHeight="1" x14ac:dyDescent="0.25">
      <c r="A10" s="303" t="s">
        <v>31</v>
      </c>
      <c r="B10" s="303"/>
      <c r="C10" s="303"/>
      <c r="D10" s="303"/>
      <c r="E10" s="303"/>
      <c r="F10" s="303"/>
      <c r="G10" s="303"/>
    </row>
    <row r="11" spans="1:7" ht="15.75" thickBot="1" x14ac:dyDescent="0.3">
      <c r="A11" s="294" t="s">
        <v>77</v>
      </c>
      <c r="B11" s="294"/>
      <c r="C11" s="294"/>
      <c r="D11" s="294"/>
      <c r="E11" s="294"/>
      <c r="F11" s="294"/>
      <c r="G11" s="294"/>
    </row>
    <row r="12" spans="1:7" ht="102" customHeight="1" x14ac:dyDescent="0.25">
      <c r="A12" s="60"/>
      <c r="B12" s="307" t="s">
        <v>59</v>
      </c>
      <c r="C12" s="307"/>
      <c r="D12" s="308" t="s">
        <v>60</v>
      </c>
      <c r="E12" s="308"/>
      <c r="F12" s="308" t="s">
        <v>61</v>
      </c>
      <c r="G12" s="309"/>
    </row>
    <row r="13" spans="1:7" x14ac:dyDescent="0.25">
      <c r="A13" s="155">
        <v>1</v>
      </c>
      <c r="B13" s="310" t="s">
        <v>62</v>
      </c>
      <c r="C13" s="311"/>
      <c r="D13" s="312"/>
      <c r="E13" s="312"/>
      <c r="F13" s="313"/>
      <c r="G13" s="314"/>
    </row>
    <row r="14" spans="1:7" x14ac:dyDescent="0.25">
      <c r="A14" s="155"/>
      <c r="B14" s="315" t="s">
        <v>63</v>
      </c>
      <c r="C14" s="315"/>
      <c r="D14" s="316">
        <f>SUM(D13:D13)*100</f>
        <v>0</v>
      </c>
      <c r="E14" s="316"/>
      <c r="F14" s="313"/>
      <c r="G14" s="314"/>
    </row>
    <row r="15" spans="1:7" ht="15.75" thickBot="1" x14ac:dyDescent="0.3">
      <c r="A15" s="317" t="s">
        <v>78</v>
      </c>
      <c r="B15" s="318"/>
      <c r="C15" s="318"/>
      <c r="D15" s="318"/>
      <c r="E15" s="318"/>
      <c r="F15" s="319">
        <v>0</v>
      </c>
      <c r="G15" s="320"/>
    </row>
    <row r="16" spans="1:7" ht="15.75" thickBot="1" x14ac:dyDescent="0.3">
      <c r="A16" s="61"/>
      <c r="B16" s="61"/>
      <c r="C16" s="61"/>
      <c r="D16" s="61"/>
      <c r="E16" s="62"/>
      <c r="F16" s="58"/>
      <c r="G16" s="58"/>
    </row>
    <row r="17" spans="1:7" s="165" customFormat="1" x14ac:dyDescent="0.25">
      <c r="A17" s="304" t="s">
        <v>144</v>
      </c>
      <c r="B17" s="305"/>
      <c r="C17" s="305"/>
      <c r="D17" s="305"/>
      <c r="E17" s="305"/>
      <c r="F17" s="305"/>
      <c r="G17" s="306"/>
    </row>
    <row r="18" spans="1:7" s="165" customFormat="1" ht="15.75" thickBot="1" x14ac:dyDescent="0.3">
      <c r="A18" s="321" t="s">
        <v>71</v>
      </c>
      <c r="B18" s="322"/>
      <c r="C18" s="322"/>
      <c r="D18" s="322"/>
      <c r="E18" s="322"/>
      <c r="F18" s="322"/>
      <c r="G18" s="166">
        <f>G9</f>
        <v>100</v>
      </c>
    </row>
    <row r="19" spans="1:7" ht="15.75" thickBot="1" x14ac:dyDescent="0.3">
      <c r="A19" s="58"/>
      <c r="B19" s="58"/>
      <c r="C19" s="58"/>
      <c r="D19" s="58"/>
      <c r="E19" s="58"/>
      <c r="F19" s="58"/>
      <c r="G19" s="58"/>
    </row>
    <row r="20" spans="1:7" ht="40.5" customHeight="1" thickBot="1" x14ac:dyDescent="0.3">
      <c r="A20" s="323" t="s">
        <v>32</v>
      </c>
      <c r="B20" s="324"/>
      <c r="C20" s="324"/>
      <c r="D20" s="324"/>
      <c r="E20" s="324"/>
      <c r="F20" s="325"/>
      <c r="G20" s="58"/>
    </row>
    <row r="21" spans="1:7" x14ac:dyDescent="0.25">
      <c r="A21" s="326" t="s">
        <v>33</v>
      </c>
      <c r="B21" s="307"/>
      <c r="C21" s="307"/>
      <c r="D21" s="307" t="s">
        <v>34</v>
      </c>
      <c r="E21" s="307"/>
      <c r="F21" s="327"/>
      <c r="G21" s="58"/>
    </row>
    <row r="22" spans="1:7" x14ac:dyDescent="0.25">
      <c r="A22" s="328" t="s">
        <v>35</v>
      </c>
      <c r="B22" s="329"/>
      <c r="C22" s="329"/>
      <c r="D22" s="330" t="s">
        <v>36</v>
      </c>
      <c r="E22" s="330"/>
      <c r="F22" s="331"/>
      <c r="G22" s="58"/>
    </row>
    <row r="23" spans="1:7" x14ac:dyDescent="0.25">
      <c r="A23" s="333" t="s">
        <v>37</v>
      </c>
      <c r="B23" s="334"/>
      <c r="C23" s="334"/>
      <c r="D23" s="335" t="s">
        <v>38</v>
      </c>
      <c r="E23" s="335"/>
      <c r="F23" s="336"/>
      <c r="G23" s="58"/>
    </row>
    <row r="24" spans="1:7" ht="15.75" thickBot="1" x14ac:dyDescent="0.3">
      <c r="A24" s="337" t="s">
        <v>39</v>
      </c>
      <c r="B24" s="338"/>
      <c r="C24" s="338"/>
      <c r="D24" s="339" t="s">
        <v>40</v>
      </c>
      <c r="E24" s="339"/>
      <c r="F24" s="340"/>
      <c r="G24" s="58"/>
    </row>
    <row r="25" spans="1:7" ht="15.75" thickBot="1" x14ac:dyDescent="0.3">
      <c r="A25" s="332"/>
      <c r="B25" s="332"/>
      <c r="C25" s="332"/>
      <c r="D25" s="332"/>
      <c r="E25" s="332"/>
      <c r="F25" s="332"/>
    </row>
    <row r="26" spans="1:7" ht="45.75" customHeight="1" thickBot="1" x14ac:dyDescent="0.3">
      <c r="A26" s="341" t="s">
        <v>140</v>
      </c>
      <c r="B26" s="342"/>
      <c r="C26" s="342"/>
      <c r="D26" s="342"/>
      <c r="E26" s="342"/>
      <c r="F26" s="343"/>
      <c r="G26" s="63"/>
    </row>
    <row r="27" spans="1:7" x14ac:dyDescent="0.25">
      <c r="A27" s="332"/>
      <c r="B27" s="332"/>
      <c r="C27" s="332"/>
      <c r="D27" s="332"/>
      <c r="E27" s="332"/>
      <c r="F27" s="332"/>
    </row>
  </sheetData>
  <mergeCells count="31">
    <mergeCell ref="A27:F27"/>
    <mergeCell ref="A23:C23"/>
    <mergeCell ref="D23:F23"/>
    <mergeCell ref="A24:C24"/>
    <mergeCell ref="D24:F24"/>
    <mergeCell ref="A25:F25"/>
    <mergeCell ref="A26:F26"/>
    <mergeCell ref="A18:F18"/>
    <mergeCell ref="A20:F20"/>
    <mergeCell ref="A21:C21"/>
    <mergeCell ref="D21:F21"/>
    <mergeCell ref="A22:C22"/>
    <mergeCell ref="D22:F22"/>
    <mergeCell ref="A17:G17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A15:E15"/>
    <mergeCell ref="F15:G15"/>
    <mergeCell ref="A11:G11"/>
    <mergeCell ref="A2:G2"/>
    <mergeCell ref="A3:G3"/>
    <mergeCell ref="A4:G4"/>
    <mergeCell ref="A9:F9"/>
    <mergeCell ref="A10:G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6" zoomScale="80" zoomScaleNormal="80" workbookViewId="0">
      <selection activeCell="C45" sqref="C45"/>
    </sheetView>
  </sheetViews>
  <sheetFormatPr defaultRowHeight="15" x14ac:dyDescent="0.25"/>
  <cols>
    <col min="1" max="1" width="3.28515625" customWidth="1"/>
    <col min="2" max="2" width="53.28515625" customWidth="1"/>
    <col min="3" max="3" width="11.85546875" customWidth="1"/>
    <col min="4" max="4" width="14.85546875" customWidth="1"/>
    <col min="5" max="5" width="15.28515625" customWidth="1"/>
    <col min="6" max="6" width="23" customWidth="1"/>
    <col min="7" max="7" width="17.7109375" customWidth="1"/>
  </cols>
  <sheetData>
    <row r="1" spans="1:7" ht="15.75" thickBot="1" x14ac:dyDescent="0.3">
      <c r="A1" s="1"/>
      <c r="B1" s="1"/>
      <c r="C1" s="1"/>
      <c r="D1" s="1"/>
      <c r="E1" s="1"/>
      <c r="F1" s="1"/>
      <c r="G1" s="1" t="s">
        <v>102</v>
      </c>
    </row>
    <row r="2" spans="1:7" ht="69" customHeight="1" thickBot="1" x14ac:dyDescent="0.3">
      <c r="A2" s="246" t="s">
        <v>103</v>
      </c>
      <c r="B2" s="247"/>
      <c r="C2" s="247"/>
      <c r="D2" s="247"/>
      <c r="E2" s="247"/>
      <c r="F2" s="247"/>
      <c r="G2" s="248"/>
    </row>
    <row r="3" spans="1:7" ht="18.75" customHeight="1" x14ac:dyDescent="0.25">
      <c r="A3" s="185" t="s">
        <v>46</v>
      </c>
      <c r="B3" s="185"/>
      <c r="C3" s="185"/>
      <c r="D3" s="185"/>
      <c r="E3" s="185"/>
      <c r="F3" s="185"/>
      <c r="G3" s="185"/>
    </row>
    <row r="4" spans="1:7" ht="15.75" thickBot="1" x14ac:dyDescent="0.3">
      <c r="A4" s="219" t="s">
        <v>51</v>
      </c>
      <c r="B4" s="219"/>
      <c r="C4" s="219"/>
      <c r="D4" s="219"/>
      <c r="E4" s="219"/>
      <c r="F4" s="219"/>
      <c r="G4" s="219"/>
    </row>
    <row r="5" spans="1:7" ht="93.75" customHeight="1" x14ac:dyDescent="0.25">
      <c r="A5" s="39"/>
      <c r="B5" s="40" t="s">
        <v>2</v>
      </c>
      <c r="C5" s="40" t="s">
        <v>3</v>
      </c>
      <c r="D5" s="41" t="s">
        <v>4</v>
      </c>
      <c r="E5" s="41" t="s">
        <v>47</v>
      </c>
      <c r="F5" s="41" t="s">
        <v>5</v>
      </c>
      <c r="G5" s="42" t="s">
        <v>6</v>
      </c>
    </row>
    <row r="6" spans="1:7" ht="63" x14ac:dyDescent="0.25">
      <c r="A6" s="43">
        <v>1</v>
      </c>
      <c r="B6" s="92" t="s">
        <v>104</v>
      </c>
      <c r="C6" s="93" t="s">
        <v>16</v>
      </c>
      <c r="D6" s="11">
        <v>11.1</v>
      </c>
      <c r="E6" s="11">
        <v>11.1</v>
      </c>
      <c r="F6" s="93">
        <v>100</v>
      </c>
      <c r="G6" s="45"/>
    </row>
    <row r="7" spans="1:7" ht="63" x14ac:dyDescent="0.25">
      <c r="A7" s="43">
        <v>2</v>
      </c>
      <c r="B7" s="92" t="s">
        <v>105</v>
      </c>
      <c r="C7" s="93" t="s">
        <v>16</v>
      </c>
      <c r="D7" s="11">
        <v>1.4</v>
      </c>
      <c r="E7" s="11">
        <v>1.4</v>
      </c>
      <c r="F7" s="93">
        <v>100</v>
      </c>
      <c r="G7" s="45"/>
    </row>
    <row r="8" spans="1:7" ht="31.5" x14ac:dyDescent="0.25">
      <c r="A8" s="43">
        <v>3</v>
      </c>
      <c r="B8" s="94" t="s">
        <v>106</v>
      </c>
      <c r="C8" s="93" t="s">
        <v>16</v>
      </c>
      <c r="D8" s="11">
        <v>35.6</v>
      </c>
      <c r="E8" s="11">
        <v>35.6</v>
      </c>
      <c r="F8" s="93">
        <v>100</v>
      </c>
      <c r="G8" s="45"/>
    </row>
    <row r="9" spans="1:7" ht="31.5" x14ac:dyDescent="0.25">
      <c r="A9" s="43">
        <v>4</v>
      </c>
      <c r="B9" s="92" t="s">
        <v>107</v>
      </c>
      <c r="C9" s="93" t="s">
        <v>16</v>
      </c>
      <c r="D9" s="11">
        <v>34.6</v>
      </c>
      <c r="E9" s="11">
        <v>34.6</v>
      </c>
      <c r="F9" s="93">
        <v>100</v>
      </c>
      <c r="G9" s="45"/>
    </row>
    <row r="10" spans="1:7" ht="31.5" x14ac:dyDescent="0.25">
      <c r="A10" s="43">
        <v>5</v>
      </c>
      <c r="B10" s="92" t="s">
        <v>108</v>
      </c>
      <c r="C10" s="93" t="s">
        <v>16</v>
      </c>
      <c r="D10" s="11">
        <v>98.2</v>
      </c>
      <c r="E10" s="11">
        <v>98.2</v>
      </c>
      <c r="F10" s="93">
        <v>100</v>
      </c>
      <c r="G10" s="45"/>
    </row>
    <row r="11" spans="1:7" ht="47.25" x14ac:dyDescent="0.25">
      <c r="A11" s="43">
        <v>6</v>
      </c>
      <c r="B11" s="92" t="s">
        <v>109</v>
      </c>
      <c r="C11" s="93" t="s">
        <v>16</v>
      </c>
      <c r="D11" s="11">
        <v>42.4</v>
      </c>
      <c r="E11" s="11">
        <v>42.4</v>
      </c>
      <c r="F11" s="93">
        <v>100</v>
      </c>
      <c r="G11" s="45"/>
    </row>
    <row r="12" spans="1:7" ht="47.25" x14ac:dyDescent="0.25">
      <c r="A12" s="43">
        <v>7</v>
      </c>
      <c r="B12" s="95" t="s">
        <v>110</v>
      </c>
      <c r="C12" s="93" t="s">
        <v>16</v>
      </c>
      <c r="D12" s="11">
        <v>18</v>
      </c>
      <c r="E12" s="11">
        <v>18</v>
      </c>
      <c r="F12" s="93">
        <v>100</v>
      </c>
      <c r="G12" s="45"/>
    </row>
    <row r="13" spans="1:7" ht="31.5" x14ac:dyDescent="0.25">
      <c r="A13" s="43">
        <v>8</v>
      </c>
      <c r="B13" s="95" t="s">
        <v>26</v>
      </c>
      <c r="C13" s="93" t="s">
        <v>16</v>
      </c>
      <c r="D13" s="11">
        <v>97.5</v>
      </c>
      <c r="E13" s="11">
        <v>97.5</v>
      </c>
      <c r="F13" s="93">
        <v>100</v>
      </c>
      <c r="G13" s="45"/>
    </row>
    <row r="14" spans="1:7" ht="31.5" x14ac:dyDescent="0.25">
      <c r="A14" s="43">
        <v>9</v>
      </c>
      <c r="B14" s="95" t="s">
        <v>27</v>
      </c>
      <c r="C14" s="93" t="s">
        <v>16</v>
      </c>
      <c r="D14" s="11">
        <v>73.8</v>
      </c>
      <c r="E14" s="14">
        <v>73.8</v>
      </c>
      <c r="F14" s="93">
        <v>100</v>
      </c>
      <c r="G14" s="45"/>
    </row>
    <row r="15" spans="1:7" ht="47.25" x14ac:dyDescent="0.25">
      <c r="A15" s="96">
        <v>10</v>
      </c>
      <c r="B15" s="97" t="s">
        <v>111</v>
      </c>
      <c r="C15" s="98" t="s">
        <v>16</v>
      </c>
      <c r="D15" s="98">
        <v>15</v>
      </c>
      <c r="E15" s="98">
        <v>15</v>
      </c>
      <c r="F15" s="98">
        <v>100</v>
      </c>
      <c r="G15" s="99"/>
    </row>
    <row r="16" spans="1:7" x14ac:dyDescent="0.25">
      <c r="A16" s="43"/>
      <c r="B16" s="46" t="s">
        <v>57</v>
      </c>
      <c r="C16" s="46"/>
      <c r="D16" s="46"/>
      <c r="E16" s="93"/>
      <c r="F16" s="34">
        <f>SUM(F6:F15)</f>
        <v>1000</v>
      </c>
      <c r="G16" s="45"/>
    </row>
    <row r="17" spans="1:7" s="79" customFormat="1" ht="15.75" thickBot="1" x14ac:dyDescent="0.3">
      <c r="A17" s="249" t="s">
        <v>30</v>
      </c>
      <c r="B17" s="250"/>
      <c r="C17" s="250"/>
      <c r="D17" s="250"/>
      <c r="E17" s="250"/>
      <c r="F17" s="251"/>
      <c r="G17" s="138">
        <f>F16/10</f>
        <v>100</v>
      </c>
    </row>
    <row r="18" spans="1:7" ht="21.75" customHeight="1" x14ac:dyDescent="0.25">
      <c r="A18" s="185" t="s">
        <v>31</v>
      </c>
      <c r="B18" s="185"/>
      <c r="C18" s="185"/>
      <c r="D18" s="185"/>
      <c r="E18" s="185"/>
      <c r="F18" s="185"/>
      <c r="G18" s="185"/>
    </row>
    <row r="19" spans="1:7" ht="15.75" thickBot="1" x14ac:dyDescent="0.3">
      <c r="A19" s="215" t="s">
        <v>77</v>
      </c>
      <c r="B19" s="215"/>
      <c r="C19" s="215"/>
      <c r="D19" s="215"/>
      <c r="E19" s="215"/>
      <c r="F19" s="215"/>
      <c r="G19" s="215"/>
    </row>
    <row r="20" spans="1:7" ht="120" customHeight="1" x14ac:dyDescent="0.25">
      <c r="A20" s="39"/>
      <c r="B20" s="201" t="s">
        <v>59</v>
      </c>
      <c r="C20" s="201"/>
      <c r="D20" s="226" t="s">
        <v>60</v>
      </c>
      <c r="E20" s="226"/>
      <c r="F20" s="226" t="s">
        <v>61</v>
      </c>
      <c r="G20" s="227"/>
    </row>
    <row r="21" spans="1:7" x14ac:dyDescent="0.25">
      <c r="A21" s="96">
        <v>1</v>
      </c>
      <c r="B21" s="344" t="s">
        <v>62</v>
      </c>
      <c r="C21" s="345"/>
      <c r="D21" s="346"/>
      <c r="E21" s="346"/>
      <c r="F21" s="259"/>
      <c r="G21" s="260"/>
    </row>
    <row r="22" spans="1:7" x14ac:dyDescent="0.25">
      <c r="A22" s="96"/>
      <c r="B22" s="257" t="s">
        <v>63</v>
      </c>
      <c r="C22" s="257"/>
      <c r="D22" s="258">
        <f>SUM(D21:D21)*100</f>
        <v>0</v>
      </c>
      <c r="E22" s="258"/>
      <c r="F22" s="259"/>
      <c r="G22" s="260"/>
    </row>
    <row r="23" spans="1:7" ht="15.75" thickBot="1" x14ac:dyDescent="0.3">
      <c r="A23" s="235" t="s">
        <v>78</v>
      </c>
      <c r="B23" s="236"/>
      <c r="C23" s="236"/>
      <c r="D23" s="236"/>
      <c r="E23" s="236"/>
      <c r="F23" s="237">
        <v>0</v>
      </c>
      <c r="G23" s="238"/>
    </row>
    <row r="24" spans="1:7" ht="15.75" thickBot="1" x14ac:dyDescent="0.3">
      <c r="A24" s="19"/>
      <c r="B24" s="19"/>
      <c r="C24" s="19"/>
      <c r="D24" s="19"/>
      <c r="E24" s="20"/>
      <c r="F24" s="21"/>
      <c r="G24" s="21"/>
    </row>
    <row r="25" spans="1:7" s="79" customFormat="1" x14ac:dyDescent="0.25">
      <c r="A25" s="223" t="s">
        <v>139</v>
      </c>
      <c r="B25" s="224"/>
      <c r="C25" s="224"/>
      <c r="D25" s="224"/>
      <c r="E25" s="224"/>
      <c r="F25" s="224"/>
      <c r="G25" s="225"/>
    </row>
    <row r="26" spans="1:7" s="79" customFormat="1" ht="34.5" customHeight="1" thickBot="1" x14ac:dyDescent="0.3">
      <c r="A26" s="261" t="s">
        <v>71</v>
      </c>
      <c r="B26" s="262"/>
      <c r="C26" s="262"/>
      <c r="D26" s="262"/>
      <c r="E26" s="262"/>
      <c r="F26" s="262"/>
      <c r="G26" s="161">
        <f>G17</f>
        <v>100</v>
      </c>
    </row>
    <row r="27" spans="1:7" ht="15.75" thickBot="1" x14ac:dyDescent="0.3">
      <c r="A27" s="1"/>
      <c r="B27" s="1"/>
      <c r="C27" s="1"/>
      <c r="D27" s="1"/>
      <c r="E27" s="1"/>
      <c r="F27" s="1"/>
      <c r="G27" s="1"/>
    </row>
    <row r="28" spans="1:7" ht="15.75" thickBot="1" x14ac:dyDescent="0.3">
      <c r="A28" s="197" t="s">
        <v>32</v>
      </c>
      <c r="B28" s="198"/>
      <c r="C28" s="198"/>
      <c r="D28" s="198"/>
      <c r="E28" s="198"/>
      <c r="F28" s="199"/>
      <c r="G28" s="1"/>
    </row>
    <row r="29" spans="1:7" x14ac:dyDescent="0.25">
      <c r="A29" s="200" t="s">
        <v>33</v>
      </c>
      <c r="B29" s="201"/>
      <c r="C29" s="201"/>
      <c r="D29" s="201" t="s">
        <v>34</v>
      </c>
      <c r="E29" s="201"/>
      <c r="F29" s="202"/>
      <c r="G29" s="1"/>
    </row>
    <row r="30" spans="1:7" x14ac:dyDescent="0.25">
      <c r="A30" s="203" t="s">
        <v>35</v>
      </c>
      <c r="B30" s="204"/>
      <c r="C30" s="204"/>
      <c r="D30" s="205" t="s">
        <v>36</v>
      </c>
      <c r="E30" s="205"/>
      <c r="F30" s="206"/>
      <c r="G30" s="1"/>
    </row>
    <row r="31" spans="1:7" x14ac:dyDescent="0.25">
      <c r="A31" s="241" t="s">
        <v>37</v>
      </c>
      <c r="B31" s="242"/>
      <c r="C31" s="242"/>
      <c r="D31" s="209" t="s">
        <v>38</v>
      </c>
      <c r="E31" s="209"/>
      <c r="F31" s="210"/>
      <c r="G31" s="1"/>
    </row>
    <row r="32" spans="1:7" ht="15.75" thickBot="1" x14ac:dyDescent="0.3">
      <c r="A32" s="211" t="s">
        <v>39</v>
      </c>
      <c r="B32" s="212"/>
      <c r="C32" s="212"/>
      <c r="D32" s="213" t="s">
        <v>40</v>
      </c>
      <c r="E32" s="213"/>
      <c r="F32" s="214"/>
      <c r="G32" s="1"/>
    </row>
    <row r="33" spans="1:7" ht="15.75" thickBot="1" x14ac:dyDescent="0.3">
      <c r="A33" s="193"/>
      <c r="B33" s="193"/>
      <c r="C33" s="193"/>
      <c r="D33" s="193"/>
      <c r="E33" s="193"/>
      <c r="F33" s="193"/>
    </row>
    <row r="34" spans="1:7" s="79" customFormat="1" ht="36.75" customHeight="1" thickBot="1" x14ac:dyDescent="0.3">
      <c r="A34" s="243" t="s">
        <v>140</v>
      </c>
      <c r="B34" s="244"/>
      <c r="C34" s="244"/>
      <c r="D34" s="244"/>
      <c r="E34" s="244"/>
      <c r="F34" s="245"/>
      <c r="G34" s="162"/>
    </row>
  </sheetData>
  <mergeCells count="30">
    <mergeCell ref="A34:F34"/>
    <mergeCell ref="A26:F26"/>
    <mergeCell ref="A28:F28"/>
    <mergeCell ref="A29:C29"/>
    <mergeCell ref="D29:F29"/>
    <mergeCell ref="A30:C30"/>
    <mergeCell ref="D30:F30"/>
    <mergeCell ref="A31:C31"/>
    <mergeCell ref="D31:F31"/>
    <mergeCell ref="A32:C32"/>
    <mergeCell ref="D32:F32"/>
    <mergeCell ref="A33:F33"/>
    <mergeCell ref="A25:G25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A23:E23"/>
    <mergeCell ref="F23:G23"/>
    <mergeCell ref="A19:G19"/>
    <mergeCell ref="A2:G2"/>
    <mergeCell ref="A3:G3"/>
    <mergeCell ref="A4:G4"/>
    <mergeCell ref="A17:F17"/>
    <mergeCell ref="A18:G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9" zoomScale="90" zoomScaleNormal="90" workbookViewId="0">
      <selection activeCell="E34" sqref="E34"/>
    </sheetView>
  </sheetViews>
  <sheetFormatPr defaultRowHeight="15" x14ac:dyDescent="0.25"/>
  <cols>
    <col min="1" max="1" width="3.28515625" customWidth="1"/>
    <col min="2" max="2" width="43.5703125" customWidth="1"/>
    <col min="3" max="3" width="5.5703125" customWidth="1"/>
    <col min="4" max="4" width="14.85546875" customWidth="1"/>
    <col min="5" max="5" width="15.28515625" customWidth="1"/>
    <col min="6" max="6" width="23" customWidth="1"/>
    <col min="7" max="7" width="17.7109375" customWidth="1"/>
    <col min="257" max="257" width="3.28515625" customWidth="1"/>
    <col min="258" max="258" width="43.5703125" customWidth="1"/>
    <col min="259" max="259" width="5.5703125" customWidth="1"/>
    <col min="260" max="260" width="14.85546875" customWidth="1"/>
    <col min="261" max="261" width="15.28515625" customWidth="1"/>
    <col min="262" max="262" width="23" customWidth="1"/>
    <col min="263" max="263" width="17.7109375" customWidth="1"/>
    <col min="513" max="513" width="3.28515625" customWidth="1"/>
    <col min="514" max="514" width="43.5703125" customWidth="1"/>
    <col min="515" max="515" width="5.5703125" customWidth="1"/>
    <col min="516" max="516" width="14.85546875" customWidth="1"/>
    <col min="517" max="517" width="15.28515625" customWidth="1"/>
    <col min="518" max="518" width="23" customWidth="1"/>
    <col min="519" max="519" width="17.7109375" customWidth="1"/>
    <col min="769" max="769" width="3.28515625" customWidth="1"/>
    <col min="770" max="770" width="43.5703125" customWidth="1"/>
    <col min="771" max="771" width="5.5703125" customWidth="1"/>
    <col min="772" max="772" width="14.85546875" customWidth="1"/>
    <col min="773" max="773" width="15.28515625" customWidth="1"/>
    <col min="774" max="774" width="23" customWidth="1"/>
    <col min="775" max="775" width="17.7109375" customWidth="1"/>
    <col min="1025" max="1025" width="3.28515625" customWidth="1"/>
    <col min="1026" max="1026" width="43.5703125" customWidth="1"/>
    <col min="1027" max="1027" width="5.5703125" customWidth="1"/>
    <col min="1028" max="1028" width="14.85546875" customWidth="1"/>
    <col min="1029" max="1029" width="15.28515625" customWidth="1"/>
    <col min="1030" max="1030" width="23" customWidth="1"/>
    <col min="1031" max="1031" width="17.7109375" customWidth="1"/>
    <col min="1281" max="1281" width="3.28515625" customWidth="1"/>
    <col min="1282" max="1282" width="43.5703125" customWidth="1"/>
    <col min="1283" max="1283" width="5.5703125" customWidth="1"/>
    <col min="1284" max="1284" width="14.85546875" customWidth="1"/>
    <col min="1285" max="1285" width="15.28515625" customWidth="1"/>
    <col min="1286" max="1286" width="23" customWidth="1"/>
    <col min="1287" max="1287" width="17.7109375" customWidth="1"/>
    <col min="1537" max="1537" width="3.28515625" customWidth="1"/>
    <col min="1538" max="1538" width="43.5703125" customWidth="1"/>
    <col min="1539" max="1539" width="5.5703125" customWidth="1"/>
    <col min="1540" max="1540" width="14.85546875" customWidth="1"/>
    <col min="1541" max="1541" width="15.28515625" customWidth="1"/>
    <col min="1542" max="1542" width="23" customWidth="1"/>
    <col min="1543" max="1543" width="17.7109375" customWidth="1"/>
    <col min="1793" max="1793" width="3.28515625" customWidth="1"/>
    <col min="1794" max="1794" width="43.5703125" customWidth="1"/>
    <col min="1795" max="1795" width="5.5703125" customWidth="1"/>
    <col min="1796" max="1796" width="14.85546875" customWidth="1"/>
    <col min="1797" max="1797" width="15.28515625" customWidth="1"/>
    <col min="1798" max="1798" width="23" customWidth="1"/>
    <col min="1799" max="1799" width="17.7109375" customWidth="1"/>
    <col min="2049" max="2049" width="3.28515625" customWidth="1"/>
    <col min="2050" max="2050" width="43.5703125" customWidth="1"/>
    <col min="2051" max="2051" width="5.5703125" customWidth="1"/>
    <col min="2052" max="2052" width="14.85546875" customWidth="1"/>
    <col min="2053" max="2053" width="15.28515625" customWidth="1"/>
    <col min="2054" max="2054" width="23" customWidth="1"/>
    <col min="2055" max="2055" width="17.7109375" customWidth="1"/>
    <col min="2305" max="2305" width="3.28515625" customWidth="1"/>
    <col min="2306" max="2306" width="43.5703125" customWidth="1"/>
    <col min="2307" max="2307" width="5.5703125" customWidth="1"/>
    <col min="2308" max="2308" width="14.85546875" customWidth="1"/>
    <col min="2309" max="2309" width="15.28515625" customWidth="1"/>
    <col min="2310" max="2310" width="23" customWidth="1"/>
    <col min="2311" max="2311" width="17.7109375" customWidth="1"/>
    <col min="2561" max="2561" width="3.28515625" customWidth="1"/>
    <col min="2562" max="2562" width="43.5703125" customWidth="1"/>
    <col min="2563" max="2563" width="5.5703125" customWidth="1"/>
    <col min="2564" max="2564" width="14.85546875" customWidth="1"/>
    <col min="2565" max="2565" width="15.28515625" customWidth="1"/>
    <col min="2566" max="2566" width="23" customWidth="1"/>
    <col min="2567" max="2567" width="17.7109375" customWidth="1"/>
    <col min="2817" max="2817" width="3.28515625" customWidth="1"/>
    <col min="2818" max="2818" width="43.5703125" customWidth="1"/>
    <col min="2819" max="2819" width="5.5703125" customWidth="1"/>
    <col min="2820" max="2820" width="14.85546875" customWidth="1"/>
    <col min="2821" max="2821" width="15.28515625" customWidth="1"/>
    <col min="2822" max="2822" width="23" customWidth="1"/>
    <col min="2823" max="2823" width="17.7109375" customWidth="1"/>
    <col min="3073" max="3073" width="3.28515625" customWidth="1"/>
    <col min="3074" max="3074" width="43.5703125" customWidth="1"/>
    <col min="3075" max="3075" width="5.5703125" customWidth="1"/>
    <col min="3076" max="3076" width="14.85546875" customWidth="1"/>
    <col min="3077" max="3077" width="15.28515625" customWidth="1"/>
    <col min="3078" max="3078" width="23" customWidth="1"/>
    <col min="3079" max="3079" width="17.7109375" customWidth="1"/>
    <col min="3329" max="3329" width="3.28515625" customWidth="1"/>
    <col min="3330" max="3330" width="43.5703125" customWidth="1"/>
    <col min="3331" max="3331" width="5.5703125" customWidth="1"/>
    <col min="3332" max="3332" width="14.85546875" customWidth="1"/>
    <col min="3333" max="3333" width="15.28515625" customWidth="1"/>
    <col min="3334" max="3334" width="23" customWidth="1"/>
    <col min="3335" max="3335" width="17.7109375" customWidth="1"/>
    <col min="3585" max="3585" width="3.28515625" customWidth="1"/>
    <col min="3586" max="3586" width="43.5703125" customWidth="1"/>
    <col min="3587" max="3587" width="5.5703125" customWidth="1"/>
    <col min="3588" max="3588" width="14.85546875" customWidth="1"/>
    <col min="3589" max="3589" width="15.28515625" customWidth="1"/>
    <col min="3590" max="3590" width="23" customWidth="1"/>
    <col min="3591" max="3591" width="17.7109375" customWidth="1"/>
    <col min="3841" max="3841" width="3.28515625" customWidth="1"/>
    <col min="3842" max="3842" width="43.5703125" customWidth="1"/>
    <col min="3843" max="3843" width="5.5703125" customWidth="1"/>
    <col min="3844" max="3844" width="14.85546875" customWidth="1"/>
    <col min="3845" max="3845" width="15.28515625" customWidth="1"/>
    <col min="3846" max="3846" width="23" customWidth="1"/>
    <col min="3847" max="3847" width="17.7109375" customWidth="1"/>
    <col min="4097" max="4097" width="3.28515625" customWidth="1"/>
    <col min="4098" max="4098" width="43.5703125" customWidth="1"/>
    <col min="4099" max="4099" width="5.5703125" customWidth="1"/>
    <col min="4100" max="4100" width="14.85546875" customWidth="1"/>
    <col min="4101" max="4101" width="15.28515625" customWidth="1"/>
    <col min="4102" max="4102" width="23" customWidth="1"/>
    <col min="4103" max="4103" width="17.7109375" customWidth="1"/>
    <col min="4353" max="4353" width="3.28515625" customWidth="1"/>
    <col min="4354" max="4354" width="43.5703125" customWidth="1"/>
    <col min="4355" max="4355" width="5.5703125" customWidth="1"/>
    <col min="4356" max="4356" width="14.85546875" customWidth="1"/>
    <col min="4357" max="4357" width="15.28515625" customWidth="1"/>
    <col min="4358" max="4358" width="23" customWidth="1"/>
    <col min="4359" max="4359" width="17.7109375" customWidth="1"/>
    <col min="4609" max="4609" width="3.28515625" customWidth="1"/>
    <col min="4610" max="4610" width="43.5703125" customWidth="1"/>
    <col min="4611" max="4611" width="5.5703125" customWidth="1"/>
    <col min="4612" max="4612" width="14.85546875" customWidth="1"/>
    <col min="4613" max="4613" width="15.28515625" customWidth="1"/>
    <col min="4614" max="4614" width="23" customWidth="1"/>
    <col min="4615" max="4615" width="17.7109375" customWidth="1"/>
    <col min="4865" max="4865" width="3.28515625" customWidth="1"/>
    <col min="4866" max="4866" width="43.5703125" customWidth="1"/>
    <col min="4867" max="4867" width="5.5703125" customWidth="1"/>
    <col min="4868" max="4868" width="14.85546875" customWidth="1"/>
    <col min="4869" max="4869" width="15.28515625" customWidth="1"/>
    <col min="4870" max="4870" width="23" customWidth="1"/>
    <col min="4871" max="4871" width="17.7109375" customWidth="1"/>
    <col min="5121" max="5121" width="3.28515625" customWidth="1"/>
    <col min="5122" max="5122" width="43.5703125" customWidth="1"/>
    <col min="5123" max="5123" width="5.5703125" customWidth="1"/>
    <col min="5124" max="5124" width="14.85546875" customWidth="1"/>
    <col min="5125" max="5125" width="15.28515625" customWidth="1"/>
    <col min="5126" max="5126" width="23" customWidth="1"/>
    <col min="5127" max="5127" width="17.7109375" customWidth="1"/>
    <col min="5377" max="5377" width="3.28515625" customWidth="1"/>
    <col min="5378" max="5378" width="43.5703125" customWidth="1"/>
    <col min="5379" max="5379" width="5.5703125" customWidth="1"/>
    <col min="5380" max="5380" width="14.85546875" customWidth="1"/>
    <col min="5381" max="5381" width="15.28515625" customWidth="1"/>
    <col min="5382" max="5382" width="23" customWidth="1"/>
    <col min="5383" max="5383" width="17.7109375" customWidth="1"/>
    <col min="5633" max="5633" width="3.28515625" customWidth="1"/>
    <col min="5634" max="5634" width="43.5703125" customWidth="1"/>
    <col min="5635" max="5635" width="5.5703125" customWidth="1"/>
    <col min="5636" max="5636" width="14.85546875" customWidth="1"/>
    <col min="5637" max="5637" width="15.28515625" customWidth="1"/>
    <col min="5638" max="5638" width="23" customWidth="1"/>
    <col min="5639" max="5639" width="17.7109375" customWidth="1"/>
    <col min="5889" max="5889" width="3.28515625" customWidth="1"/>
    <col min="5890" max="5890" width="43.5703125" customWidth="1"/>
    <col min="5891" max="5891" width="5.5703125" customWidth="1"/>
    <col min="5892" max="5892" width="14.85546875" customWidth="1"/>
    <col min="5893" max="5893" width="15.28515625" customWidth="1"/>
    <col min="5894" max="5894" width="23" customWidth="1"/>
    <col min="5895" max="5895" width="17.7109375" customWidth="1"/>
    <col min="6145" max="6145" width="3.28515625" customWidth="1"/>
    <col min="6146" max="6146" width="43.5703125" customWidth="1"/>
    <col min="6147" max="6147" width="5.5703125" customWidth="1"/>
    <col min="6148" max="6148" width="14.85546875" customWidth="1"/>
    <col min="6149" max="6149" width="15.28515625" customWidth="1"/>
    <col min="6150" max="6150" width="23" customWidth="1"/>
    <col min="6151" max="6151" width="17.7109375" customWidth="1"/>
    <col min="6401" max="6401" width="3.28515625" customWidth="1"/>
    <col min="6402" max="6402" width="43.5703125" customWidth="1"/>
    <col min="6403" max="6403" width="5.5703125" customWidth="1"/>
    <col min="6404" max="6404" width="14.85546875" customWidth="1"/>
    <col min="6405" max="6405" width="15.28515625" customWidth="1"/>
    <col min="6406" max="6406" width="23" customWidth="1"/>
    <col min="6407" max="6407" width="17.7109375" customWidth="1"/>
    <col min="6657" max="6657" width="3.28515625" customWidth="1"/>
    <col min="6658" max="6658" width="43.5703125" customWidth="1"/>
    <col min="6659" max="6659" width="5.5703125" customWidth="1"/>
    <col min="6660" max="6660" width="14.85546875" customWidth="1"/>
    <col min="6661" max="6661" width="15.28515625" customWidth="1"/>
    <col min="6662" max="6662" width="23" customWidth="1"/>
    <col min="6663" max="6663" width="17.7109375" customWidth="1"/>
    <col min="6913" max="6913" width="3.28515625" customWidth="1"/>
    <col min="6914" max="6914" width="43.5703125" customWidth="1"/>
    <col min="6915" max="6915" width="5.5703125" customWidth="1"/>
    <col min="6916" max="6916" width="14.85546875" customWidth="1"/>
    <col min="6917" max="6917" width="15.28515625" customWidth="1"/>
    <col min="6918" max="6918" width="23" customWidth="1"/>
    <col min="6919" max="6919" width="17.7109375" customWidth="1"/>
    <col min="7169" max="7169" width="3.28515625" customWidth="1"/>
    <col min="7170" max="7170" width="43.5703125" customWidth="1"/>
    <col min="7171" max="7171" width="5.5703125" customWidth="1"/>
    <col min="7172" max="7172" width="14.85546875" customWidth="1"/>
    <col min="7173" max="7173" width="15.28515625" customWidth="1"/>
    <col min="7174" max="7174" width="23" customWidth="1"/>
    <col min="7175" max="7175" width="17.7109375" customWidth="1"/>
    <col min="7425" max="7425" width="3.28515625" customWidth="1"/>
    <col min="7426" max="7426" width="43.5703125" customWidth="1"/>
    <col min="7427" max="7427" width="5.5703125" customWidth="1"/>
    <col min="7428" max="7428" width="14.85546875" customWidth="1"/>
    <col min="7429" max="7429" width="15.28515625" customWidth="1"/>
    <col min="7430" max="7430" width="23" customWidth="1"/>
    <col min="7431" max="7431" width="17.7109375" customWidth="1"/>
    <col min="7681" max="7681" width="3.28515625" customWidth="1"/>
    <col min="7682" max="7682" width="43.5703125" customWidth="1"/>
    <col min="7683" max="7683" width="5.5703125" customWidth="1"/>
    <col min="7684" max="7684" width="14.85546875" customWidth="1"/>
    <col min="7685" max="7685" width="15.28515625" customWidth="1"/>
    <col min="7686" max="7686" width="23" customWidth="1"/>
    <col min="7687" max="7687" width="17.7109375" customWidth="1"/>
    <col min="7937" max="7937" width="3.28515625" customWidth="1"/>
    <col min="7938" max="7938" width="43.5703125" customWidth="1"/>
    <col min="7939" max="7939" width="5.5703125" customWidth="1"/>
    <col min="7940" max="7940" width="14.85546875" customWidth="1"/>
    <col min="7941" max="7941" width="15.28515625" customWidth="1"/>
    <col min="7942" max="7942" width="23" customWidth="1"/>
    <col min="7943" max="7943" width="17.7109375" customWidth="1"/>
    <col min="8193" max="8193" width="3.28515625" customWidth="1"/>
    <col min="8194" max="8194" width="43.5703125" customWidth="1"/>
    <col min="8195" max="8195" width="5.5703125" customWidth="1"/>
    <col min="8196" max="8196" width="14.85546875" customWidth="1"/>
    <col min="8197" max="8197" width="15.28515625" customWidth="1"/>
    <col min="8198" max="8198" width="23" customWidth="1"/>
    <col min="8199" max="8199" width="17.7109375" customWidth="1"/>
    <col min="8449" max="8449" width="3.28515625" customWidth="1"/>
    <col min="8450" max="8450" width="43.5703125" customWidth="1"/>
    <col min="8451" max="8451" width="5.5703125" customWidth="1"/>
    <col min="8452" max="8452" width="14.85546875" customWidth="1"/>
    <col min="8453" max="8453" width="15.28515625" customWidth="1"/>
    <col min="8454" max="8454" width="23" customWidth="1"/>
    <col min="8455" max="8455" width="17.7109375" customWidth="1"/>
    <col min="8705" max="8705" width="3.28515625" customWidth="1"/>
    <col min="8706" max="8706" width="43.5703125" customWidth="1"/>
    <col min="8707" max="8707" width="5.5703125" customWidth="1"/>
    <col min="8708" max="8708" width="14.85546875" customWidth="1"/>
    <col min="8709" max="8709" width="15.28515625" customWidth="1"/>
    <col min="8710" max="8710" width="23" customWidth="1"/>
    <col min="8711" max="8711" width="17.7109375" customWidth="1"/>
    <col min="8961" max="8961" width="3.28515625" customWidth="1"/>
    <col min="8962" max="8962" width="43.5703125" customWidth="1"/>
    <col min="8963" max="8963" width="5.5703125" customWidth="1"/>
    <col min="8964" max="8964" width="14.85546875" customWidth="1"/>
    <col min="8965" max="8965" width="15.28515625" customWidth="1"/>
    <col min="8966" max="8966" width="23" customWidth="1"/>
    <col min="8967" max="8967" width="17.7109375" customWidth="1"/>
    <col min="9217" max="9217" width="3.28515625" customWidth="1"/>
    <col min="9218" max="9218" width="43.5703125" customWidth="1"/>
    <col min="9219" max="9219" width="5.5703125" customWidth="1"/>
    <col min="9220" max="9220" width="14.85546875" customWidth="1"/>
    <col min="9221" max="9221" width="15.28515625" customWidth="1"/>
    <col min="9222" max="9222" width="23" customWidth="1"/>
    <col min="9223" max="9223" width="17.7109375" customWidth="1"/>
    <col min="9473" max="9473" width="3.28515625" customWidth="1"/>
    <col min="9474" max="9474" width="43.5703125" customWidth="1"/>
    <col min="9475" max="9475" width="5.5703125" customWidth="1"/>
    <col min="9476" max="9476" width="14.85546875" customWidth="1"/>
    <col min="9477" max="9477" width="15.28515625" customWidth="1"/>
    <col min="9478" max="9478" width="23" customWidth="1"/>
    <col min="9479" max="9479" width="17.7109375" customWidth="1"/>
    <col min="9729" max="9729" width="3.28515625" customWidth="1"/>
    <col min="9730" max="9730" width="43.5703125" customWidth="1"/>
    <col min="9731" max="9731" width="5.5703125" customWidth="1"/>
    <col min="9732" max="9732" width="14.85546875" customWidth="1"/>
    <col min="9733" max="9733" width="15.28515625" customWidth="1"/>
    <col min="9734" max="9734" width="23" customWidth="1"/>
    <col min="9735" max="9735" width="17.7109375" customWidth="1"/>
    <col min="9985" max="9985" width="3.28515625" customWidth="1"/>
    <col min="9986" max="9986" width="43.5703125" customWidth="1"/>
    <col min="9987" max="9987" width="5.5703125" customWidth="1"/>
    <col min="9988" max="9988" width="14.85546875" customWidth="1"/>
    <col min="9989" max="9989" width="15.28515625" customWidth="1"/>
    <col min="9990" max="9990" width="23" customWidth="1"/>
    <col min="9991" max="9991" width="17.7109375" customWidth="1"/>
    <col min="10241" max="10241" width="3.28515625" customWidth="1"/>
    <col min="10242" max="10242" width="43.5703125" customWidth="1"/>
    <col min="10243" max="10243" width="5.5703125" customWidth="1"/>
    <col min="10244" max="10244" width="14.85546875" customWidth="1"/>
    <col min="10245" max="10245" width="15.28515625" customWidth="1"/>
    <col min="10246" max="10246" width="23" customWidth="1"/>
    <col min="10247" max="10247" width="17.7109375" customWidth="1"/>
    <col min="10497" max="10497" width="3.28515625" customWidth="1"/>
    <col min="10498" max="10498" width="43.5703125" customWidth="1"/>
    <col min="10499" max="10499" width="5.5703125" customWidth="1"/>
    <col min="10500" max="10500" width="14.85546875" customWidth="1"/>
    <col min="10501" max="10501" width="15.28515625" customWidth="1"/>
    <col min="10502" max="10502" width="23" customWidth="1"/>
    <col min="10503" max="10503" width="17.7109375" customWidth="1"/>
    <col min="10753" max="10753" width="3.28515625" customWidth="1"/>
    <col min="10754" max="10754" width="43.5703125" customWidth="1"/>
    <col min="10755" max="10755" width="5.5703125" customWidth="1"/>
    <col min="10756" max="10756" width="14.85546875" customWidth="1"/>
    <col min="10757" max="10757" width="15.28515625" customWidth="1"/>
    <col min="10758" max="10758" width="23" customWidth="1"/>
    <col min="10759" max="10759" width="17.7109375" customWidth="1"/>
    <col min="11009" max="11009" width="3.28515625" customWidth="1"/>
    <col min="11010" max="11010" width="43.5703125" customWidth="1"/>
    <col min="11011" max="11011" width="5.5703125" customWidth="1"/>
    <col min="11012" max="11012" width="14.85546875" customWidth="1"/>
    <col min="11013" max="11013" width="15.28515625" customWidth="1"/>
    <col min="11014" max="11014" width="23" customWidth="1"/>
    <col min="11015" max="11015" width="17.7109375" customWidth="1"/>
    <col min="11265" max="11265" width="3.28515625" customWidth="1"/>
    <col min="11266" max="11266" width="43.5703125" customWidth="1"/>
    <col min="11267" max="11267" width="5.5703125" customWidth="1"/>
    <col min="11268" max="11268" width="14.85546875" customWidth="1"/>
    <col min="11269" max="11269" width="15.28515625" customWidth="1"/>
    <col min="11270" max="11270" width="23" customWidth="1"/>
    <col min="11271" max="11271" width="17.7109375" customWidth="1"/>
    <col min="11521" max="11521" width="3.28515625" customWidth="1"/>
    <col min="11522" max="11522" width="43.5703125" customWidth="1"/>
    <col min="11523" max="11523" width="5.5703125" customWidth="1"/>
    <col min="11524" max="11524" width="14.85546875" customWidth="1"/>
    <col min="11525" max="11525" width="15.28515625" customWidth="1"/>
    <col min="11526" max="11526" width="23" customWidth="1"/>
    <col min="11527" max="11527" width="17.7109375" customWidth="1"/>
    <col min="11777" max="11777" width="3.28515625" customWidth="1"/>
    <col min="11778" max="11778" width="43.5703125" customWidth="1"/>
    <col min="11779" max="11779" width="5.5703125" customWidth="1"/>
    <col min="11780" max="11780" width="14.85546875" customWidth="1"/>
    <col min="11781" max="11781" width="15.28515625" customWidth="1"/>
    <col min="11782" max="11782" width="23" customWidth="1"/>
    <col min="11783" max="11783" width="17.7109375" customWidth="1"/>
    <col min="12033" max="12033" width="3.28515625" customWidth="1"/>
    <col min="12034" max="12034" width="43.5703125" customWidth="1"/>
    <col min="12035" max="12035" width="5.5703125" customWidth="1"/>
    <col min="12036" max="12036" width="14.85546875" customWidth="1"/>
    <col min="12037" max="12037" width="15.28515625" customWidth="1"/>
    <col min="12038" max="12038" width="23" customWidth="1"/>
    <col min="12039" max="12039" width="17.7109375" customWidth="1"/>
    <col min="12289" max="12289" width="3.28515625" customWidth="1"/>
    <col min="12290" max="12290" width="43.5703125" customWidth="1"/>
    <col min="12291" max="12291" width="5.5703125" customWidth="1"/>
    <col min="12292" max="12292" width="14.85546875" customWidth="1"/>
    <col min="12293" max="12293" width="15.28515625" customWidth="1"/>
    <col min="12294" max="12294" width="23" customWidth="1"/>
    <col min="12295" max="12295" width="17.7109375" customWidth="1"/>
    <col min="12545" max="12545" width="3.28515625" customWidth="1"/>
    <col min="12546" max="12546" width="43.5703125" customWidth="1"/>
    <col min="12547" max="12547" width="5.5703125" customWidth="1"/>
    <col min="12548" max="12548" width="14.85546875" customWidth="1"/>
    <col min="12549" max="12549" width="15.28515625" customWidth="1"/>
    <col min="12550" max="12550" width="23" customWidth="1"/>
    <col min="12551" max="12551" width="17.7109375" customWidth="1"/>
    <col min="12801" max="12801" width="3.28515625" customWidth="1"/>
    <col min="12802" max="12802" width="43.5703125" customWidth="1"/>
    <col min="12803" max="12803" width="5.5703125" customWidth="1"/>
    <col min="12804" max="12804" width="14.85546875" customWidth="1"/>
    <col min="12805" max="12805" width="15.28515625" customWidth="1"/>
    <col min="12806" max="12806" width="23" customWidth="1"/>
    <col min="12807" max="12807" width="17.7109375" customWidth="1"/>
    <col min="13057" max="13057" width="3.28515625" customWidth="1"/>
    <col min="13058" max="13058" width="43.5703125" customWidth="1"/>
    <col min="13059" max="13059" width="5.5703125" customWidth="1"/>
    <col min="13060" max="13060" width="14.85546875" customWidth="1"/>
    <col min="13061" max="13061" width="15.28515625" customWidth="1"/>
    <col min="13062" max="13062" width="23" customWidth="1"/>
    <col min="13063" max="13063" width="17.7109375" customWidth="1"/>
    <col min="13313" max="13313" width="3.28515625" customWidth="1"/>
    <col min="13314" max="13314" width="43.5703125" customWidth="1"/>
    <col min="13315" max="13315" width="5.5703125" customWidth="1"/>
    <col min="13316" max="13316" width="14.85546875" customWidth="1"/>
    <col min="13317" max="13317" width="15.28515625" customWidth="1"/>
    <col min="13318" max="13318" width="23" customWidth="1"/>
    <col min="13319" max="13319" width="17.7109375" customWidth="1"/>
    <col min="13569" max="13569" width="3.28515625" customWidth="1"/>
    <col min="13570" max="13570" width="43.5703125" customWidth="1"/>
    <col min="13571" max="13571" width="5.5703125" customWidth="1"/>
    <col min="13572" max="13572" width="14.85546875" customWidth="1"/>
    <col min="13573" max="13573" width="15.28515625" customWidth="1"/>
    <col min="13574" max="13574" width="23" customWidth="1"/>
    <col min="13575" max="13575" width="17.7109375" customWidth="1"/>
    <col min="13825" max="13825" width="3.28515625" customWidth="1"/>
    <col min="13826" max="13826" width="43.5703125" customWidth="1"/>
    <col min="13827" max="13827" width="5.5703125" customWidth="1"/>
    <col min="13828" max="13828" width="14.85546875" customWidth="1"/>
    <col min="13829" max="13829" width="15.28515625" customWidth="1"/>
    <col min="13830" max="13830" width="23" customWidth="1"/>
    <col min="13831" max="13831" width="17.7109375" customWidth="1"/>
    <col min="14081" max="14081" width="3.28515625" customWidth="1"/>
    <col min="14082" max="14082" width="43.5703125" customWidth="1"/>
    <col min="14083" max="14083" width="5.5703125" customWidth="1"/>
    <col min="14084" max="14084" width="14.85546875" customWidth="1"/>
    <col min="14085" max="14085" width="15.28515625" customWidth="1"/>
    <col min="14086" max="14086" width="23" customWidth="1"/>
    <col min="14087" max="14087" width="17.7109375" customWidth="1"/>
    <col min="14337" max="14337" width="3.28515625" customWidth="1"/>
    <col min="14338" max="14338" width="43.5703125" customWidth="1"/>
    <col min="14339" max="14339" width="5.5703125" customWidth="1"/>
    <col min="14340" max="14340" width="14.85546875" customWidth="1"/>
    <col min="14341" max="14341" width="15.28515625" customWidth="1"/>
    <col min="14342" max="14342" width="23" customWidth="1"/>
    <col min="14343" max="14343" width="17.7109375" customWidth="1"/>
    <col min="14593" max="14593" width="3.28515625" customWidth="1"/>
    <col min="14594" max="14594" width="43.5703125" customWidth="1"/>
    <col min="14595" max="14595" width="5.5703125" customWidth="1"/>
    <col min="14596" max="14596" width="14.85546875" customWidth="1"/>
    <col min="14597" max="14597" width="15.28515625" customWidth="1"/>
    <col min="14598" max="14598" width="23" customWidth="1"/>
    <col min="14599" max="14599" width="17.7109375" customWidth="1"/>
    <col min="14849" max="14849" width="3.28515625" customWidth="1"/>
    <col min="14850" max="14850" width="43.5703125" customWidth="1"/>
    <col min="14851" max="14851" width="5.5703125" customWidth="1"/>
    <col min="14852" max="14852" width="14.85546875" customWidth="1"/>
    <col min="14853" max="14853" width="15.28515625" customWidth="1"/>
    <col min="14854" max="14854" width="23" customWidth="1"/>
    <col min="14855" max="14855" width="17.7109375" customWidth="1"/>
    <col min="15105" max="15105" width="3.28515625" customWidth="1"/>
    <col min="15106" max="15106" width="43.5703125" customWidth="1"/>
    <col min="15107" max="15107" width="5.5703125" customWidth="1"/>
    <col min="15108" max="15108" width="14.85546875" customWidth="1"/>
    <col min="15109" max="15109" width="15.28515625" customWidth="1"/>
    <col min="15110" max="15110" width="23" customWidth="1"/>
    <col min="15111" max="15111" width="17.7109375" customWidth="1"/>
    <col min="15361" max="15361" width="3.28515625" customWidth="1"/>
    <col min="15362" max="15362" width="43.5703125" customWidth="1"/>
    <col min="15363" max="15363" width="5.5703125" customWidth="1"/>
    <col min="15364" max="15364" width="14.85546875" customWidth="1"/>
    <col min="15365" max="15365" width="15.28515625" customWidth="1"/>
    <col min="15366" max="15366" width="23" customWidth="1"/>
    <col min="15367" max="15367" width="17.7109375" customWidth="1"/>
    <col min="15617" max="15617" width="3.28515625" customWidth="1"/>
    <col min="15618" max="15618" width="43.5703125" customWidth="1"/>
    <col min="15619" max="15619" width="5.5703125" customWidth="1"/>
    <col min="15620" max="15620" width="14.85546875" customWidth="1"/>
    <col min="15621" max="15621" width="15.28515625" customWidth="1"/>
    <col min="15622" max="15622" width="23" customWidth="1"/>
    <col min="15623" max="15623" width="17.7109375" customWidth="1"/>
    <col min="15873" max="15873" width="3.28515625" customWidth="1"/>
    <col min="15874" max="15874" width="43.5703125" customWidth="1"/>
    <col min="15875" max="15875" width="5.5703125" customWidth="1"/>
    <col min="15876" max="15876" width="14.85546875" customWidth="1"/>
    <col min="15877" max="15877" width="15.28515625" customWidth="1"/>
    <col min="15878" max="15878" width="23" customWidth="1"/>
    <col min="15879" max="15879" width="17.7109375" customWidth="1"/>
    <col min="16129" max="16129" width="3.28515625" customWidth="1"/>
    <col min="16130" max="16130" width="43.5703125" customWidth="1"/>
    <col min="16131" max="16131" width="5.5703125" customWidth="1"/>
    <col min="16132" max="16132" width="14.85546875" customWidth="1"/>
    <col min="16133" max="16133" width="15.28515625" customWidth="1"/>
    <col min="16134" max="16134" width="23" customWidth="1"/>
    <col min="16135" max="16135" width="17.7109375" customWidth="1"/>
  </cols>
  <sheetData>
    <row r="1" spans="1:7" ht="15.75" thickBot="1" x14ac:dyDescent="0.3">
      <c r="A1" s="1"/>
      <c r="B1" s="1"/>
      <c r="C1" s="1"/>
      <c r="D1" s="1"/>
      <c r="E1" s="1"/>
      <c r="F1" s="1"/>
      <c r="G1" s="1" t="s">
        <v>133</v>
      </c>
    </row>
    <row r="2" spans="1:7" ht="105" customHeight="1" thickBot="1" x14ac:dyDescent="0.3">
      <c r="A2" s="348" t="s">
        <v>134</v>
      </c>
      <c r="B2" s="349"/>
      <c r="C2" s="349"/>
      <c r="D2" s="349"/>
      <c r="E2" s="349"/>
      <c r="F2" s="349"/>
      <c r="G2" s="350"/>
    </row>
    <row r="3" spans="1:7" ht="39.75" customHeight="1" x14ac:dyDescent="0.25">
      <c r="A3" s="185" t="s">
        <v>46</v>
      </c>
      <c r="B3" s="185"/>
      <c r="C3" s="185"/>
      <c r="D3" s="185"/>
      <c r="E3" s="185"/>
      <c r="F3" s="185"/>
      <c r="G3" s="185"/>
    </row>
    <row r="4" spans="1:7" ht="15.75" thickBot="1" x14ac:dyDescent="0.3">
      <c r="A4" s="219" t="s">
        <v>51</v>
      </c>
      <c r="B4" s="219"/>
      <c r="C4" s="219"/>
      <c r="D4" s="219"/>
      <c r="E4" s="219"/>
      <c r="F4" s="219"/>
      <c r="G4" s="219"/>
    </row>
    <row r="5" spans="1:7" ht="68.25" x14ac:dyDescent="0.25">
      <c r="A5" s="39"/>
      <c r="B5" s="40" t="s">
        <v>2</v>
      </c>
      <c r="C5" s="40" t="s">
        <v>3</v>
      </c>
      <c r="D5" s="41" t="s">
        <v>4</v>
      </c>
      <c r="E5" s="41" t="s">
        <v>47</v>
      </c>
      <c r="F5" s="41" t="s">
        <v>5</v>
      </c>
      <c r="G5" s="42" t="s">
        <v>6</v>
      </c>
    </row>
    <row r="6" spans="1:7" ht="25.5" x14ac:dyDescent="0.25">
      <c r="A6" s="43">
        <v>1</v>
      </c>
      <c r="B6" s="124" t="s">
        <v>135</v>
      </c>
      <c r="C6" s="46"/>
      <c r="D6" s="12">
        <v>82</v>
      </c>
      <c r="E6" s="12">
        <v>82</v>
      </c>
      <c r="F6" s="156">
        <f>E6/D6*100</f>
        <v>100</v>
      </c>
      <c r="G6" s="45"/>
    </row>
    <row r="7" spans="1:7" ht="25.5" x14ac:dyDescent="0.25">
      <c r="A7" s="43">
        <v>2</v>
      </c>
      <c r="B7" s="124" t="s">
        <v>136</v>
      </c>
      <c r="C7" s="46"/>
      <c r="D7" s="12">
        <v>67</v>
      </c>
      <c r="E7" s="12">
        <v>67.5</v>
      </c>
      <c r="F7" s="156">
        <v>100</v>
      </c>
      <c r="G7" s="45"/>
    </row>
    <row r="8" spans="1:7" ht="25.5" x14ac:dyDescent="0.25">
      <c r="A8" s="43">
        <v>3</v>
      </c>
      <c r="B8" s="124" t="s">
        <v>137</v>
      </c>
      <c r="C8" s="46"/>
      <c r="D8" s="12">
        <v>90</v>
      </c>
      <c r="E8" s="12">
        <v>90</v>
      </c>
      <c r="F8" s="156">
        <v>100</v>
      </c>
      <c r="G8" s="45"/>
    </row>
    <row r="9" spans="1:7" x14ac:dyDescent="0.25">
      <c r="A9" s="43"/>
      <c r="B9" s="46" t="s">
        <v>57</v>
      </c>
      <c r="C9" s="46"/>
      <c r="D9" s="46"/>
      <c r="E9" s="46"/>
      <c r="F9" s="156">
        <f>SUM(F6:F8)</f>
        <v>300</v>
      </c>
      <c r="G9" s="45"/>
    </row>
    <row r="10" spans="1:7" s="79" customFormat="1" ht="15.75" thickBot="1" x14ac:dyDescent="0.3">
      <c r="A10" s="249" t="s">
        <v>30</v>
      </c>
      <c r="B10" s="250"/>
      <c r="C10" s="250"/>
      <c r="D10" s="250"/>
      <c r="E10" s="250"/>
      <c r="F10" s="251"/>
      <c r="G10" s="161">
        <f>F9/A8</f>
        <v>100</v>
      </c>
    </row>
    <row r="11" spans="1:7" s="79" customFormat="1" ht="30" customHeight="1" x14ac:dyDescent="0.25">
      <c r="A11" s="351" t="s">
        <v>31</v>
      </c>
      <c r="B11" s="351"/>
      <c r="C11" s="351"/>
      <c r="D11" s="351"/>
      <c r="E11" s="351"/>
      <c r="F11" s="351"/>
      <c r="G11" s="351"/>
    </row>
    <row r="12" spans="1:7" s="79" customFormat="1" ht="15.75" thickBot="1" x14ac:dyDescent="0.3">
      <c r="A12" s="347" t="s">
        <v>77</v>
      </c>
      <c r="B12" s="347"/>
      <c r="C12" s="347"/>
      <c r="D12" s="347"/>
      <c r="E12" s="347"/>
      <c r="F12" s="347"/>
      <c r="G12" s="347"/>
    </row>
    <row r="13" spans="1:7" s="79" customFormat="1" ht="114" customHeight="1" x14ac:dyDescent="0.25">
      <c r="A13" s="180"/>
      <c r="B13" s="286" t="s">
        <v>59</v>
      </c>
      <c r="C13" s="286"/>
      <c r="D13" s="352" t="s">
        <v>60</v>
      </c>
      <c r="E13" s="352"/>
      <c r="F13" s="352" t="s">
        <v>61</v>
      </c>
      <c r="G13" s="353"/>
    </row>
    <row r="14" spans="1:7" s="79" customFormat="1" x14ac:dyDescent="0.25">
      <c r="A14" s="96">
        <v>1</v>
      </c>
      <c r="B14" s="344" t="s">
        <v>62</v>
      </c>
      <c r="C14" s="345"/>
      <c r="D14" s="346"/>
      <c r="E14" s="346"/>
      <c r="F14" s="259"/>
      <c r="G14" s="260"/>
    </row>
    <row r="15" spans="1:7" s="79" customFormat="1" x14ac:dyDescent="0.25">
      <c r="A15" s="96"/>
      <c r="B15" s="257" t="s">
        <v>63</v>
      </c>
      <c r="C15" s="257"/>
      <c r="D15" s="258">
        <f>SUM(D14:D14)*100</f>
        <v>0</v>
      </c>
      <c r="E15" s="258"/>
      <c r="F15" s="259"/>
      <c r="G15" s="260"/>
    </row>
    <row r="16" spans="1:7" s="79" customFormat="1" ht="15.75" thickBot="1" x14ac:dyDescent="0.3">
      <c r="A16" s="235" t="s">
        <v>78</v>
      </c>
      <c r="B16" s="236"/>
      <c r="C16" s="236"/>
      <c r="D16" s="236"/>
      <c r="E16" s="236"/>
      <c r="F16" s="237">
        <v>0</v>
      </c>
      <c r="G16" s="238"/>
    </row>
    <row r="17" spans="1:7" s="79" customFormat="1" ht="15.75" thickBot="1" x14ac:dyDescent="0.3">
      <c r="A17" s="19"/>
      <c r="B17" s="19"/>
      <c r="C17" s="19"/>
      <c r="D17" s="19"/>
      <c r="E17" s="20"/>
      <c r="F17" s="20"/>
      <c r="G17" s="20"/>
    </row>
    <row r="18" spans="1:7" s="79" customFormat="1" x14ac:dyDescent="0.25">
      <c r="A18" s="223" t="s">
        <v>146</v>
      </c>
      <c r="B18" s="224"/>
      <c r="C18" s="224"/>
      <c r="D18" s="224"/>
      <c r="E18" s="224"/>
      <c r="F18" s="224"/>
      <c r="G18" s="225"/>
    </row>
    <row r="19" spans="1:7" s="79" customFormat="1" ht="31.5" customHeight="1" thickBot="1" x14ac:dyDescent="0.3">
      <c r="A19" s="261" t="s">
        <v>71</v>
      </c>
      <c r="B19" s="262"/>
      <c r="C19" s="262"/>
      <c r="D19" s="262"/>
      <c r="E19" s="262"/>
      <c r="F19" s="262"/>
      <c r="G19" s="161">
        <f>G10</f>
        <v>100</v>
      </c>
    </row>
    <row r="20" spans="1:7" ht="15.75" thickBot="1" x14ac:dyDescent="0.3">
      <c r="A20" s="1"/>
      <c r="B20" s="1"/>
      <c r="C20" s="1"/>
      <c r="D20" s="1"/>
      <c r="E20" s="1"/>
      <c r="F20" s="1"/>
      <c r="G20" s="1"/>
    </row>
    <row r="21" spans="1:7" ht="32.25" customHeight="1" thickBot="1" x14ac:dyDescent="0.3">
      <c r="A21" s="197" t="s">
        <v>32</v>
      </c>
      <c r="B21" s="198"/>
      <c r="C21" s="198"/>
      <c r="D21" s="198"/>
      <c r="E21" s="198"/>
      <c r="F21" s="199"/>
      <c r="G21" s="1"/>
    </row>
    <row r="22" spans="1:7" x14ac:dyDescent="0.25">
      <c r="A22" s="200" t="s">
        <v>33</v>
      </c>
      <c r="B22" s="201"/>
      <c r="C22" s="201"/>
      <c r="D22" s="201" t="s">
        <v>34</v>
      </c>
      <c r="E22" s="201"/>
      <c r="F22" s="202"/>
      <c r="G22" s="1"/>
    </row>
    <row r="23" spans="1:7" x14ac:dyDescent="0.25">
      <c r="A23" s="203" t="s">
        <v>35</v>
      </c>
      <c r="B23" s="204"/>
      <c r="C23" s="204"/>
      <c r="D23" s="205" t="s">
        <v>36</v>
      </c>
      <c r="E23" s="205"/>
      <c r="F23" s="206"/>
      <c r="G23" s="1"/>
    </row>
    <row r="24" spans="1:7" x14ac:dyDescent="0.25">
      <c r="A24" s="241" t="s">
        <v>37</v>
      </c>
      <c r="B24" s="242"/>
      <c r="C24" s="242"/>
      <c r="D24" s="209" t="s">
        <v>38</v>
      </c>
      <c r="E24" s="209"/>
      <c r="F24" s="210"/>
      <c r="G24" s="1"/>
    </row>
    <row r="25" spans="1:7" ht="15.75" thickBot="1" x14ac:dyDescent="0.3">
      <c r="A25" s="211" t="s">
        <v>39</v>
      </c>
      <c r="B25" s="212"/>
      <c r="C25" s="212"/>
      <c r="D25" s="213" t="s">
        <v>40</v>
      </c>
      <c r="E25" s="213"/>
      <c r="F25" s="214"/>
      <c r="G25" s="1"/>
    </row>
    <row r="26" spans="1:7" ht="15.75" thickBot="1" x14ac:dyDescent="0.3">
      <c r="A26" s="193"/>
      <c r="B26" s="193"/>
      <c r="C26" s="193"/>
      <c r="D26" s="193"/>
      <c r="E26" s="193"/>
      <c r="F26" s="193"/>
    </row>
    <row r="27" spans="1:7" s="79" customFormat="1" ht="36.75" customHeight="1" thickBot="1" x14ac:dyDescent="0.3">
      <c r="A27" s="243" t="s">
        <v>140</v>
      </c>
      <c r="B27" s="244"/>
      <c r="C27" s="244"/>
      <c r="D27" s="244"/>
      <c r="E27" s="244"/>
      <c r="F27" s="245"/>
      <c r="G27" s="162"/>
    </row>
  </sheetData>
  <mergeCells count="30">
    <mergeCell ref="A27:F27"/>
    <mergeCell ref="A19:F19"/>
    <mergeCell ref="A21:F21"/>
    <mergeCell ref="A22:C22"/>
    <mergeCell ref="D22:F22"/>
    <mergeCell ref="A23:C23"/>
    <mergeCell ref="D23:F23"/>
    <mergeCell ref="A24:C24"/>
    <mergeCell ref="D24:F24"/>
    <mergeCell ref="A25:C25"/>
    <mergeCell ref="D25:F25"/>
    <mergeCell ref="A26:F26"/>
    <mergeCell ref="A18:G18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A16:E16"/>
    <mergeCell ref="F16:G16"/>
    <mergeCell ref="A12:G12"/>
    <mergeCell ref="A2:G2"/>
    <mergeCell ref="A3:G3"/>
    <mergeCell ref="A4:G4"/>
    <mergeCell ref="A10:F10"/>
    <mergeCell ref="A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3</vt:lpstr>
      <vt:lpstr>3.1.</vt:lpstr>
      <vt:lpstr>3.2.</vt:lpstr>
      <vt:lpstr>3.3.</vt:lpstr>
      <vt:lpstr>3.4.</vt:lpstr>
      <vt:lpstr>3.5.</vt:lpstr>
      <vt:lpstr>3.6.</vt:lpstr>
      <vt:lpstr>3.7.</vt:lpstr>
      <vt:lpstr>3.8.</vt:lpstr>
      <vt:lpstr>3.9.</vt:lpstr>
      <vt:lpstr>3.10.</vt:lpstr>
      <vt:lpstr>3.11</vt:lpstr>
      <vt:lpstr>'3'!Область_печати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 Ю.В.</dc:creator>
  <cp:lastModifiedBy>Гаврилова Наталья Владимировна</cp:lastModifiedBy>
  <cp:lastPrinted>2018-02-08T14:34:47Z</cp:lastPrinted>
  <dcterms:created xsi:type="dcterms:W3CDTF">2018-02-07T11:41:48Z</dcterms:created>
  <dcterms:modified xsi:type="dcterms:W3CDTF">2021-04-23T07:22:26Z</dcterms:modified>
</cp:coreProperties>
</file>